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codeName="ThisWorkbook"/>
  <xr:revisionPtr revIDLastSave="0" documentId="8_{9FEB62AD-E076-415B-927A-C327D000F29F}" xr6:coauthVersionLast="36" xr6:coauthVersionMax="36" xr10:uidLastSave="{00000000-0000-0000-0000-000000000000}"/>
  <bookViews>
    <workbookView xWindow="32760" yWindow="32760" windowWidth="20490" windowHeight="7545" tabRatio="412"/>
  </bookViews>
  <sheets>
    <sheet name="Painel" sheetId="1" r:id="rId1"/>
    <sheet name="Entrada de dados" sheetId="3" r:id="rId2"/>
  </sheets>
  <definedNames>
    <definedName name="Altura">Painel!$D$7</definedName>
    <definedName name="_xlnm.Print_Area" localSheetId="1">'Entrada de dados'!$B$3:$C$19</definedName>
    <definedName name="Área_de_Impressão">Painel!$B$4:$K$27</definedName>
    <definedName name="CategoriasdeIMC">#REF!</definedName>
    <definedName name="DataAlvo">Painel!$B$15</definedName>
    <definedName name="DatadeInício">Painel!$B$7</definedName>
    <definedName name="IMC">Painel!$B$10</definedName>
    <definedName name="Imprimir_Títulos">'Entrada de dados'!$2:$2</definedName>
    <definedName name="período">Painel!$C$13</definedName>
    <definedName name="Peso">Painel!$C$7</definedName>
    <definedName name="PesoAlvo">Painel!$B$13</definedName>
    <definedName name="PesoaPerder">Painel!$G$16</definedName>
    <definedName name="Porcentagem">Painel!$G$17</definedName>
    <definedName name="TotaldeDias">Painel!$D$15</definedName>
    <definedName name="ÚltimaData">INDEX('Entrada de dados'!$B:$B,MATCH(9.999E+307,'Entrada de dados'!$B:$B),1)</definedName>
    <definedName name="ÚltimoPeso">INDEX('Entrada de dados'!$C:$C,MATCH(9.999E+307,'Entrada de dados'!$C:$C),1)</definedName>
    <definedName name="UnidadesdePeríodo">Painel!$D$13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6" i="1" s="1"/>
  <c r="G21" i="1"/>
  <c r="B16" i="1" s="1"/>
  <c r="B10" i="1"/>
  <c r="G16" i="1"/>
  <c r="F16" i="1"/>
  <c r="D13" i="1"/>
  <c r="F17" i="1" s="1"/>
</calcChain>
</file>

<file path=xl/sharedStrings.xml><?xml version="1.0" encoding="utf-8"?>
<sst xmlns="http://schemas.openxmlformats.org/spreadsheetml/2006/main" count="20" uniqueCount="19">
  <si>
    <t>Data</t>
  </si>
  <si>
    <t>Espessura</t>
  </si>
  <si>
    <t>DATA</t>
  </si>
  <si>
    <t>PESO</t>
  </si>
  <si>
    <t>PESO INICIAL</t>
  </si>
  <si>
    <t>DATA ALVO</t>
  </si>
  <si>
    <t>PESO ALVO</t>
  </si>
  <si>
    <t>ALTURA EM CM</t>
  </si>
  <si>
    <t>PERÍODO EM DIAS</t>
  </si>
  <si>
    <t>GRÁFICOS</t>
  </si>
  <si>
    <t>ACOMPANHAMENTO DE PESO</t>
  </si>
  <si>
    <t>ATINGIMENTO DA META</t>
  </si>
  <si>
    <t>SITUAÇÃO ATUAL</t>
  </si>
  <si>
    <t>SITUAÇÃO INICIAL</t>
  </si>
  <si>
    <t>INFORMAÇÕES INICIAIS</t>
  </si>
  <si>
    <t>IMC ATUAL</t>
  </si>
  <si>
    <t>IMC INICIAL</t>
  </si>
  <si>
    <t>CONTROLE DE PESO</t>
  </si>
  <si>
    <t>DADOS PESAGEM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</si>
</sst>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);\(#,##0.0\)"/>
    <numFmt numFmtId="166" formatCode="d/m/yy;@"/>
  </numFmts>
  <fonts count="30" x14ac:knownFonts="1">
    <font>
      <sz val="10"/>
      <color theme="6"/>
      <name val="Verdana"/>
      <family val="2"/>
      <scheme val="minor"/>
    </font>
    <font>
      <b/>
      <sz val="10"/>
      <name val="Arial Black"/>
      <family val="2"/>
    </font>
    <font>
      <sz val="10"/>
      <name val="Arial Black"/>
      <family val="2"/>
    </font>
    <font>
      <b/>
      <i/>
      <sz val="18"/>
      <name val="Comic Sans MS"/>
      <family val="4"/>
    </font>
    <font>
      <sz val="10"/>
      <color theme="6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8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9"/>
      <color theme="5"/>
      <name val="Verdana"/>
      <family val="2"/>
      <scheme val="minor"/>
    </font>
    <font>
      <b/>
      <sz val="14"/>
      <color theme="6"/>
      <name val="Verdana"/>
      <family val="2"/>
      <scheme val="minor"/>
    </font>
    <font>
      <sz val="10"/>
      <color rgb="FFFF0000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33"/>
      <color theme="4"/>
      <name val="Verdana"/>
      <family val="2"/>
      <scheme val="minor"/>
    </font>
    <font>
      <b/>
      <sz val="9"/>
      <color rgb="FFFF0000"/>
      <name val="Verdana"/>
      <family val="2"/>
      <scheme val="minor"/>
    </font>
    <font>
      <sz val="10"/>
      <color rgb="FF00B05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Calibri Light"/>
      <family val="2"/>
    </font>
    <font>
      <b/>
      <sz val="14"/>
      <color theme="1"/>
      <name val="Verdana"/>
      <family val="2"/>
      <scheme val="minor"/>
    </font>
    <font>
      <sz val="10"/>
      <color rgb="FF002060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9"/>
      <color theme="0"/>
      <name val="Verdana"/>
      <family val="2"/>
      <scheme val="minor"/>
    </font>
    <font>
      <b/>
      <sz val="16"/>
      <color rgb="FF002060"/>
      <name val="Arial Black"/>
      <family val="2"/>
    </font>
    <font>
      <b/>
      <sz val="12"/>
      <color rgb="FFFF0000"/>
      <name val="Calibri"/>
      <family val="2"/>
    </font>
    <font>
      <b/>
      <i/>
      <sz val="10"/>
      <color rgb="FF00B050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i/>
      <u/>
      <sz val="22"/>
      <color rgb="FF00B050"/>
      <name val="Calibri"/>
      <family val="2"/>
    </font>
    <font>
      <b/>
      <i/>
      <sz val="12"/>
      <color rgb="FF002060"/>
      <name val="Calibri"/>
      <family val="2"/>
    </font>
    <font>
      <b/>
      <i/>
      <sz val="14"/>
      <color rgb="FF00206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0" tint="-0.14996795556505021"/>
      </top>
      <bottom/>
      <diagonal/>
    </border>
    <border>
      <left style="thick">
        <color rgb="FF002060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thick">
        <color rgb="FF00206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hair">
        <color theme="0" tint="-0.24994659260841701"/>
      </right>
      <top/>
      <bottom style="medium">
        <color rgb="FFC00000"/>
      </bottom>
      <diagonal/>
    </border>
    <border>
      <left style="thick">
        <color rgb="FF002060"/>
      </left>
      <right/>
      <top style="medium">
        <color rgb="FFC00000"/>
      </top>
      <bottom/>
      <diagonal/>
    </border>
    <border>
      <left style="hair">
        <color theme="0" tint="-0.34998626667073579"/>
      </left>
      <right/>
      <top style="medium">
        <color rgb="FFC00000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2" borderId="0" applyNumberFormat="0" applyBorder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0" fontId="6" fillId="0" borderId="10">
      <alignment horizontal="left" vertical="center"/>
    </xf>
    <xf numFmtId="0" fontId="7" fillId="4" borderId="9" applyNumberFormat="0" applyAlignment="0" applyProtection="0"/>
    <xf numFmtId="0" fontId="5" fillId="5" borderId="0" applyNumberFormat="0" applyProtection="0">
      <alignment vertical="center"/>
    </xf>
    <xf numFmtId="0" fontId="8" fillId="0" borderId="0" applyNumberFormat="0" applyProtection="0">
      <alignment vertical="center"/>
    </xf>
    <xf numFmtId="0" fontId="9" fillId="0" borderId="0" applyNumberFormat="0" applyFill="0" applyProtection="0">
      <alignment vertical="center"/>
    </xf>
    <xf numFmtId="0" fontId="10" fillId="0" borderId="0" applyNumberForma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11" xfId="0" applyFill="1" applyBorder="1">
      <alignment vertical="center"/>
    </xf>
    <xf numFmtId="0" fontId="12" fillId="0" borderId="11" xfId="0" applyFont="1" applyFill="1" applyBorder="1">
      <alignment vertical="center"/>
    </xf>
    <xf numFmtId="14" fontId="12" fillId="0" borderId="11" xfId="0" applyNumberFormat="1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9" fontId="13" fillId="0" borderId="0" xfId="6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7" applyFill="1" applyBorder="1">
      <alignment vertical="center"/>
    </xf>
    <xf numFmtId="0" fontId="14" fillId="0" borderId="0" xfId="7" applyFont="1" applyFill="1" applyBorder="1">
      <alignment vertical="center"/>
    </xf>
    <xf numFmtId="0" fontId="14" fillId="0" borderId="11" xfId="7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13" xfId="0" applyFill="1" applyBorder="1">
      <alignment vertical="center"/>
    </xf>
    <xf numFmtId="0" fontId="15" fillId="0" borderId="0" xfId="0" applyFont="1" applyFill="1" applyBorder="1">
      <alignment vertical="center"/>
    </xf>
    <xf numFmtId="0" fontId="12" fillId="0" borderId="0" xfId="0" applyNumberFormat="1" applyFont="1" applyFill="1">
      <alignment vertical="center"/>
    </xf>
    <xf numFmtId="0" fontId="5" fillId="0" borderId="14" xfId="5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/>
    </xf>
    <xf numFmtId="0" fontId="16" fillId="6" borderId="2" xfId="3" applyFont="1" applyFill="1" applyBorder="1" applyAlignment="1">
      <alignment vertical="center"/>
    </xf>
    <xf numFmtId="165" fontId="17" fillId="6" borderId="3" xfId="8" applyNumberFormat="1" applyFont="1" applyFill="1" applyBorder="1" applyAlignment="1">
      <alignment horizontal="center" vertical="center"/>
    </xf>
    <xf numFmtId="1" fontId="17" fillId="6" borderId="4" xfId="8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8" fillId="0" borderId="3" xfId="8" applyNumberFormat="1" applyFont="1" applyFill="1" applyBorder="1" applyAlignment="1">
      <alignment horizontal="center" vertical="center"/>
    </xf>
    <xf numFmtId="0" fontId="19" fillId="7" borderId="0" xfId="0" applyFont="1" applyFill="1">
      <alignment vertical="center"/>
    </xf>
    <xf numFmtId="166" fontId="19" fillId="7" borderId="15" xfId="0" applyNumberFormat="1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0" fontId="20" fillId="8" borderId="0" xfId="8" applyFont="1" applyFill="1" applyBorder="1" applyAlignment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15" fillId="0" borderId="16" xfId="0" applyFont="1" applyFill="1" applyBorder="1">
      <alignment vertical="center"/>
    </xf>
    <xf numFmtId="0" fontId="15" fillId="0" borderId="17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2" fillId="0" borderId="0" xfId="0" applyFont="1" applyFill="1" applyBorder="1">
      <alignment vertical="center"/>
    </xf>
    <xf numFmtId="164" fontId="12" fillId="0" borderId="16" xfId="0" applyNumberFormat="1" applyFont="1" applyFill="1" applyBorder="1">
      <alignment vertical="center"/>
    </xf>
    <xf numFmtId="10" fontId="12" fillId="0" borderId="16" xfId="0" applyNumberFormat="1" applyFont="1" applyFill="1" applyBorder="1">
      <alignment vertical="center"/>
    </xf>
    <xf numFmtId="0" fontId="21" fillId="0" borderId="18" xfId="7" applyFont="1" applyFill="1" applyBorder="1">
      <alignment vertical="center"/>
    </xf>
    <xf numFmtId="0" fontId="21" fillId="0" borderId="19" xfId="7" applyFont="1" applyFill="1" applyBorder="1">
      <alignment vertical="center"/>
    </xf>
    <xf numFmtId="0" fontId="15" fillId="0" borderId="20" xfId="0" applyFont="1" applyFill="1" applyBorder="1">
      <alignment vertical="center"/>
    </xf>
    <xf numFmtId="1" fontId="18" fillId="0" borderId="4" xfId="8" applyNumberFormat="1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6" fillId="0" borderId="0" xfId="8" applyFont="1" applyFill="1" applyAlignment="1">
      <alignment horizontal="center" vertical="center"/>
    </xf>
    <xf numFmtId="10" fontId="27" fillId="0" borderId="16" xfId="0" applyNumberFormat="1" applyFont="1" applyFill="1" applyBorder="1" applyAlignment="1">
      <alignment horizontal="center" vertical="top"/>
    </xf>
    <xf numFmtId="10" fontId="27" fillId="0" borderId="0" xfId="0" applyNumberFormat="1" applyFont="1" applyFill="1" applyBorder="1" applyAlignment="1">
      <alignment horizontal="center" vertical="top"/>
    </xf>
    <xf numFmtId="10" fontId="27" fillId="0" borderId="17" xfId="0" applyNumberFormat="1" applyFont="1" applyFill="1" applyBorder="1" applyAlignment="1">
      <alignment horizontal="center" vertical="top"/>
    </xf>
    <xf numFmtId="0" fontId="1" fillId="0" borderId="18" xfId="7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9" fontId="29" fillId="0" borderId="22" xfId="6" applyNumberFormat="1" applyFont="1" applyFill="1" applyBorder="1" applyAlignment="1">
      <alignment horizontal="center" vertical="center"/>
    </xf>
    <xf numFmtId="9" fontId="29" fillId="0" borderId="13" xfId="6" applyNumberFormat="1" applyFont="1" applyFill="1" applyBorder="1" applyAlignment="1">
      <alignment horizontal="center" vertical="center"/>
    </xf>
    <xf numFmtId="1" fontId="22" fillId="6" borderId="0" xfId="6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" fontId="22" fillId="0" borderId="5" xfId="6" applyNumberFormat="1" applyFont="1" applyFill="1" applyBorder="1" applyAlignment="1">
      <alignment horizontal="center" vertical="center"/>
    </xf>
    <xf numFmtId="14" fontId="17" fillId="6" borderId="4" xfId="8" applyNumberFormat="1" applyFont="1" applyFill="1" applyBorder="1" applyAlignment="1">
      <alignment horizontal="center" vertical="center"/>
    </xf>
    <xf numFmtId="14" fontId="17" fillId="6" borderId="6" xfId="8" applyNumberFormat="1" applyFont="1" applyFill="1" applyBorder="1" applyAlignment="1">
      <alignment horizontal="center" vertical="center"/>
    </xf>
    <xf numFmtId="14" fontId="18" fillId="0" borderId="4" xfId="8" applyNumberFormat="1" applyFont="1" applyFill="1" applyBorder="1" applyAlignment="1">
      <alignment horizontal="center" vertical="center"/>
    </xf>
    <xf numFmtId="14" fontId="18" fillId="0" borderId="6" xfId="8" applyNumberFormat="1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</cellXfs>
  <cellStyles count="9">
    <cellStyle name="20% - Ênfase1" xfId="1" builtinId="30" customBuiltin="1"/>
    <cellStyle name="20% - Ênfase2" xfId="2" builtinId="34" customBuiltin="1"/>
    <cellStyle name="Data Labels" xfId="3"/>
    <cellStyle name="Entrada" xfId="4" builtinId="20" customBuiltin="1"/>
    <cellStyle name="Normal" xfId="0" builtinId="0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</cellStyles>
  <dxfs count="7">
    <dxf>
      <border outline="0">
        <top style="double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Verdana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Verdana"/>
        <family val="2"/>
        <scheme val="minor"/>
      </font>
      <fill>
        <patternFill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Verdana"/>
        <family val="2"/>
        <scheme val="minor"/>
      </font>
      <numFmt numFmtId="166" formatCode="d/m/yy;@"/>
      <fill>
        <patternFill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/>
      </border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trolador de Perda de Peso" defaultPivotStyle="PivotStyleLight16">
    <tableStyle name="Controlador de Perda de Peso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'Entrada de dados'!$C$3</c:f>
              <c:strCache>
                <c:ptCount val="1"/>
                <c:pt idx="0">
                  <c:v>PESO</c:v>
                </c:pt>
              </c:strCache>
            </c:strRef>
          </c:tx>
          <c:spPr>
            <a:solidFill>
              <a:srgbClr val="FF6B6B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'Entrada de dados'!$B$4:$B$19</c:f>
              <c:numCache>
                <c:formatCode>d/m/yy;@</c:formatCode>
                <c:ptCount val="16"/>
                <c:pt idx="0">
                  <c:v>43379</c:v>
                </c:pt>
                <c:pt idx="1">
                  <c:v>43381</c:v>
                </c:pt>
                <c:pt idx="2">
                  <c:v>43385</c:v>
                </c:pt>
                <c:pt idx="3">
                  <c:v>43388</c:v>
                </c:pt>
                <c:pt idx="4">
                  <c:v>43398</c:v>
                </c:pt>
                <c:pt idx="5">
                  <c:v>43400</c:v>
                </c:pt>
                <c:pt idx="6">
                  <c:v>43401</c:v>
                </c:pt>
              </c:numCache>
            </c:numRef>
          </c:xVal>
          <c:yVal>
            <c:numRef>
              <c:f>'Entrada de dados'!$C$4:$C$19</c:f>
              <c:numCache>
                <c:formatCode>General</c:formatCode>
                <c:ptCount val="16"/>
                <c:pt idx="0">
                  <c:v>93</c:v>
                </c:pt>
                <c:pt idx="1">
                  <c:v>92</c:v>
                </c:pt>
                <c:pt idx="2">
                  <c:v>91.6</c:v>
                </c:pt>
                <c:pt idx="3">
                  <c:v>88.5</c:v>
                </c:pt>
                <c:pt idx="4">
                  <c:v>86.5</c:v>
                </c:pt>
                <c:pt idx="5">
                  <c:v>85.2</c:v>
                </c:pt>
                <c:pt idx="6">
                  <c:v>84</c:v>
                </c:pt>
              </c:numCache>
            </c:numRef>
          </c:yVal>
          <c:bubbleSize>
            <c:numLit>
              <c:formatCode>General</c:formatCode>
              <c:ptCount val="1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0-09E1-4D5C-BB0B-28A854760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26443056"/>
        <c:axId val="1"/>
      </c:bubbleChart>
      <c:valAx>
        <c:axId val="326443056"/>
        <c:scaling>
          <c:orientation val="minMax"/>
        </c:scaling>
        <c:delete val="1"/>
        <c:axPos val="b"/>
        <c:numFmt formatCode="d/m/yy;@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326443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Peso para Perder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2D-41C6-BF06-AD938BA69350}"/>
              </c:ext>
            </c:extLst>
          </c:dPt>
          <c:val>
            <c:numRef>
              <c:f>Painel!$G$16</c:f>
              <c:numCache>
                <c:formatCode>0.0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D-41C6-BF06-AD938BA6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31193064"/>
        <c:axId val="1"/>
      </c:barChart>
      <c:barChart>
        <c:barDir val="col"/>
        <c:grouping val="stacked"/>
        <c:varyColors val="0"/>
        <c:ser>
          <c:idx val="1"/>
          <c:order val="0"/>
          <c:tx>
            <c:v>Progresso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Painel!$G$17</c:f>
              <c:numCache>
                <c:formatCode>0.00%</c:formatCode>
                <c:ptCount val="1"/>
                <c:pt idx="0">
                  <c:v>0.81818181818181823</c:v>
                </c:pt>
              </c:numCache>
            </c:numRef>
          </c:cat>
          <c:val>
            <c:numRef>
              <c:f>Painel!$G$17</c:f>
              <c:numCache>
                <c:formatCode>0.00%</c:formatCode>
                <c:ptCount val="1"/>
                <c:pt idx="0">
                  <c:v>0.81818181818181823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D-41C6-BF06-AD938BA6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"/>
        <c:axId val="4"/>
      </c:barChart>
      <c:catAx>
        <c:axId val="53119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31193064"/>
        <c:crosses val="max"/>
        <c:crossBetween val="between"/>
        <c:majorUnit val="0.2"/>
        <c:minorUnit val="2.0000000000000004E-2"/>
      </c:valAx>
      <c:catAx>
        <c:axId val="3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"/>
        <c:crosses val="autoZero"/>
        <c:crossBetween val="between"/>
        <c:majorUnit val="0.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38100</xdr:rowOff>
    </xdr:from>
    <xdr:to>
      <xdr:col>16</xdr:col>
      <xdr:colOff>28575</xdr:colOff>
      <xdr:row>16</xdr:row>
      <xdr:rowOff>152400</xdr:rowOff>
    </xdr:to>
    <xdr:graphicFrame macro="">
      <xdr:nvGraphicFramePr>
        <xdr:cNvPr id="1034" name="chtPeso" descr="Gráfico de linhas que controla a tendência de peso.">
          <a:extLst>
            <a:ext uri="{FF2B5EF4-FFF2-40B4-BE49-F238E27FC236}">
              <a16:creationId xmlns:a16="http://schemas.microsoft.com/office/drawing/2014/main" id="{0F2FDCA4-FFA8-4355-B798-D55D11F3F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</xdr:row>
      <xdr:rowOff>133350</xdr:rowOff>
    </xdr:from>
    <xdr:to>
      <xdr:col>8</xdr:col>
      <xdr:colOff>581025</xdr:colOff>
      <xdr:row>21</xdr:row>
      <xdr:rowOff>38100</xdr:rowOff>
    </xdr:to>
    <xdr:graphicFrame macro="">
      <xdr:nvGraphicFramePr>
        <xdr:cNvPr id="1035" name="chtProgresso" descr="Gráfico de dados de coluna simples que controla o progresso da perda de peso.">
          <a:extLst>
            <a:ext uri="{FF2B5EF4-FFF2-40B4-BE49-F238E27FC236}">
              <a16:creationId xmlns:a16="http://schemas.microsoft.com/office/drawing/2014/main" id="{7F7085FF-E022-4C11-AE8B-BA3BDE810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1495425</xdr:colOff>
      <xdr:row>0</xdr:row>
      <xdr:rowOff>514350</xdr:rowOff>
    </xdr:to>
    <xdr:pic>
      <xdr:nvPicPr>
        <xdr:cNvPr id="1036" name="Imagem 4">
          <a:extLst>
            <a:ext uri="{FF2B5EF4-FFF2-40B4-BE49-F238E27FC236}">
              <a16:creationId xmlns:a16="http://schemas.microsoft.com/office/drawing/2014/main" id="{658D68D2-9DD4-4AD3-B491-687FAD52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28575</xdr:rowOff>
    </xdr:from>
    <xdr:to>
      <xdr:col>2</xdr:col>
      <xdr:colOff>552450</xdr:colOff>
      <xdr:row>0</xdr:row>
      <xdr:rowOff>485775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E5829B26-ADA8-432E-877A-A0690A68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85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ados" displayName="dados" ref="B3:C19" totalsRowShown="0" headerRowDxfId="2" dataDxfId="1" tableBorderDxfId="0" headerRowCellStyle="Título 3" dataCellStyle="20% - Ênfase2">
  <tableColumns count="2">
    <tableColumn id="1" name="DATA" dataDxfId="4"/>
    <tableColumn id="2" name="PESO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Spring">
  <a:themeElements>
    <a:clrScheme name="Controlador de Perda de Peso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Controlador de Perda de Pes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autoPageBreaks="0" fitToPage="1"/>
  </sheetPr>
  <dimension ref="A1:P21"/>
  <sheetViews>
    <sheetView showGridLines="0" tabSelected="1" zoomScaleNormal="100" workbookViewId="0">
      <selection activeCell="O21" sqref="O21"/>
    </sheetView>
  </sheetViews>
  <sheetFormatPr defaultRowHeight="12.75" x14ac:dyDescent="0.2"/>
  <cols>
    <col min="1" max="1" width="4.125" style="3" customWidth="1"/>
    <col min="2" max="2" width="19.875" style="3" customWidth="1"/>
    <col min="3" max="3" width="14.875" style="3" customWidth="1"/>
    <col min="4" max="4" width="10.5" style="3" customWidth="1"/>
    <col min="5" max="5" width="12.375" style="3" customWidth="1"/>
    <col min="6" max="6" width="5.25" style="3" customWidth="1"/>
    <col min="7" max="7" width="9" style="3"/>
    <col min="8" max="8" width="7.25" style="3" customWidth="1"/>
    <col min="9" max="9" width="8.5" style="3" customWidth="1"/>
    <col min="10" max="11" width="10.25" style="3" customWidth="1"/>
    <col min="12" max="16384" width="9" style="3"/>
  </cols>
  <sheetData>
    <row r="1" spans="1:16" s="2" customFormat="1" ht="45.75" customHeight="1" thickBot="1" x14ac:dyDescent="0.25">
      <c r="A1" s="1"/>
      <c r="B1" s="19"/>
      <c r="C1" s="19"/>
      <c r="D1" s="44" t="s">
        <v>17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9"/>
    </row>
    <row r="2" spans="1:16" s="2" customFormat="1" ht="13.5" customHeight="1" x14ac:dyDescent="0.2"/>
    <row r="4" spans="1:16" ht="21" customHeight="1" thickBot="1" x14ac:dyDescent="0.25">
      <c r="B4" s="53" t="s">
        <v>14</v>
      </c>
      <c r="C4" s="53"/>
      <c r="D4" s="53"/>
      <c r="E4" s="53"/>
      <c r="F4" s="9"/>
      <c r="G4" s="52" t="s">
        <v>9</v>
      </c>
      <c r="H4" s="53"/>
      <c r="I4" s="53"/>
      <c r="J4" s="53"/>
      <c r="K4" s="53"/>
      <c r="L4" s="53"/>
      <c r="M4" s="53"/>
      <c r="N4" s="53"/>
      <c r="O4" s="53"/>
      <c r="P4" s="53"/>
    </row>
    <row r="5" spans="1:16" ht="19.5" customHeight="1" x14ac:dyDescent="0.2">
      <c r="B5" s="67" t="s">
        <v>13</v>
      </c>
      <c r="C5" s="67"/>
      <c r="D5" s="67"/>
      <c r="E5" s="67"/>
      <c r="F5" s="6"/>
      <c r="G5" s="54" t="s">
        <v>11</v>
      </c>
      <c r="H5" s="55"/>
      <c r="I5" s="55"/>
      <c r="J5" s="56" t="s">
        <v>10</v>
      </c>
      <c r="K5" s="57"/>
      <c r="L5" s="57"/>
      <c r="M5" s="57"/>
      <c r="N5" s="57"/>
      <c r="O5" s="57"/>
      <c r="P5" s="57"/>
    </row>
    <row r="6" spans="1:16" ht="16.5" customHeight="1" x14ac:dyDescent="0.2">
      <c r="B6" s="25" t="s">
        <v>4</v>
      </c>
      <c r="C6" s="26" t="s">
        <v>7</v>
      </c>
      <c r="D6" s="65" t="s">
        <v>2</v>
      </c>
      <c r="E6" s="66"/>
      <c r="F6" s="6"/>
      <c r="G6" s="49">
        <f>Porcentagem</f>
        <v>0.81818181818181823</v>
      </c>
      <c r="H6" s="50"/>
      <c r="I6" s="51"/>
      <c r="J6" s="10"/>
      <c r="K6" s="10"/>
      <c r="L6" s="11"/>
      <c r="M6" s="11"/>
      <c r="N6" s="11"/>
      <c r="O6" s="11"/>
      <c r="P6" s="11"/>
    </row>
    <row r="7" spans="1:16" ht="19.5" customHeight="1" x14ac:dyDescent="0.2">
      <c r="B7" s="27">
        <v>93</v>
      </c>
      <c r="C7" s="43">
        <v>175</v>
      </c>
      <c r="D7" s="63">
        <v>43378</v>
      </c>
      <c r="E7" s="64"/>
      <c r="F7" s="6"/>
      <c r="G7" s="49"/>
      <c r="H7" s="50"/>
      <c r="I7" s="51"/>
      <c r="J7" s="10"/>
      <c r="K7" s="10"/>
    </row>
    <row r="8" spans="1:16" ht="9" customHeight="1" x14ac:dyDescent="0.2">
      <c r="F8" s="6"/>
      <c r="G8" s="49"/>
      <c r="H8" s="50"/>
      <c r="I8" s="51"/>
      <c r="J8" s="10"/>
      <c r="K8" s="10"/>
    </row>
    <row r="9" spans="1:16" ht="15" customHeight="1" x14ac:dyDescent="0.2">
      <c r="B9" s="59" t="s">
        <v>16</v>
      </c>
      <c r="C9" s="59"/>
      <c r="D9" s="59"/>
      <c r="E9" s="59"/>
      <c r="F9" s="6"/>
      <c r="G9" s="32"/>
      <c r="H9" s="11"/>
      <c r="I9" s="33"/>
      <c r="J9" s="48"/>
      <c r="K9" s="48"/>
    </row>
    <row r="10" spans="1:16" ht="24.75" x14ac:dyDescent="0.2">
      <c r="B10" s="60">
        <f>(B7/((C7/100)^2))</f>
        <v>30.367346938775512</v>
      </c>
      <c r="C10" s="60"/>
      <c r="D10" s="60"/>
      <c r="E10" s="60"/>
      <c r="F10" s="6"/>
      <c r="G10" s="32"/>
      <c r="H10" s="11"/>
      <c r="I10" s="33"/>
    </row>
    <row r="11" spans="1:16" ht="17.25" customHeight="1" x14ac:dyDescent="0.2">
      <c r="B11" s="68" t="s">
        <v>12</v>
      </c>
      <c r="C11" s="68"/>
      <c r="D11" s="68"/>
      <c r="E11" s="68"/>
      <c r="F11" s="6"/>
      <c r="G11" s="34"/>
      <c r="H11" s="17"/>
      <c r="I11" s="35"/>
    </row>
    <row r="12" spans="1:16" x14ac:dyDescent="0.2">
      <c r="B12" s="21" t="s">
        <v>6</v>
      </c>
      <c r="C12" s="22" t="s">
        <v>8</v>
      </c>
      <c r="D12" s="45" t="s">
        <v>5</v>
      </c>
      <c r="E12" s="46"/>
      <c r="F12" s="6"/>
      <c r="G12" s="34"/>
      <c r="H12" s="17"/>
      <c r="I12" s="35"/>
    </row>
    <row r="13" spans="1:16" x14ac:dyDescent="0.2">
      <c r="B13" s="23">
        <v>82</v>
      </c>
      <c r="C13" s="24">
        <v>25</v>
      </c>
      <c r="D13" s="61">
        <f>Altura+período</f>
        <v>43403</v>
      </c>
      <c r="E13" s="62"/>
      <c r="F13" s="6"/>
      <c r="G13" s="34"/>
      <c r="H13" s="17"/>
      <c r="I13" s="35"/>
    </row>
    <row r="14" spans="1:16" ht="6" customHeight="1" x14ac:dyDescent="0.2">
      <c r="B14" s="20"/>
      <c r="C14" s="20"/>
      <c r="D14" s="20"/>
      <c r="E14" s="20"/>
      <c r="F14" s="6"/>
      <c r="G14" s="36"/>
      <c r="H14" s="37"/>
      <c r="I14" s="35"/>
    </row>
    <row r="15" spans="1:16" ht="16.5" customHeight="1" x14ac:dyDescent="0.2">
      <c r="B15" s="47" t="s">
        <v>15</v>
      </c>
      <c r="C15" s="47"/>
      <c r="D15" s="47"/>
      <c r="E15" s="47"/>
      <c r="F15" s="7" t="s">
        <v>0</v>
      </c>
      <c r="G15" s="36" t="s">
        <v>1</v>
      </c>
      <c r="H15" s="37"/>
      <c r="I15" s="35"/>
      <c r="J15" s="4"/>
      <c r="K15" s="4"/>
      <c r="L15" s="4"/>
      <c r="M15" s="4"/>
    </row>
    <row r="16" spans="1:16" ht="19.5" customHeight="1" x14ac:dyDescent="0.2">
      <c r="B16" s="58">
        <f>(G21/((C7/100)^2))</f>
        <v>27.428571428571427</v>
      </c>
      <c r="C16" s="58"/>
      <c r="D16" s="58"/>
      <c r="E16" s="58"/>
      <c r="F16" s="8">
        <f>Altura</f>
        <v>43378</v>
      </c>
      <c r="G16" s="38">
        <f>DatadeInício-PesoAlvo</f>
        <v>11</v>
      </c>
      <c r="H16" s="37"/>
      <c r="I16" s="35"/>
      <c r="J16" s="4"/>
      <c r="K16" s="4"/>
      <c r="L16" s="4"/>
      <c r="M16" s="4"/>
    </row>
    <row r="17" spans="2:16" ht="2.25" customHeight="1" x14ac:dyDescent="0.2">
      <c r="E17" s="4"/>
      <c r="F17" s="8">
        <f>UnidadesdePeríodo</f>
        <v>43403</v>
      </c>
      <c r="G17" s="39">
        <f>((DatadeInício-PesoAlvo)-(ÚltimoPeso-PesoAlvo))/(DatadeInício-PesoAlvo)</f>
        <v>0.81818181818181823</v>
      </c>
      <c r="H17" s="37"/>
      <c r="I17" s="35"/>
      <c r="J17" s="4"/>
      <c r="K17" s="4"/>
      <c r="L17" s="4"/>
      <c r="M17" s="4"/>
    </row>
    <row r="18" spans="2:16" ht="8.25" customHeight="1" thickBot="1" x14ac:dyDescent="0.25">
      <c r="B18" s="12"/>
      <c r="C18" s="12"/>
      <c r="D18" s="12"/>
      <c r="E18" s="13"/>
      <c r="F18" s="14"/>
      <c r="G18" s="40"/>
      <c r="H18" s="41"/>
      <c r="I18" s="42"/>
      <c r="J18" s="15"/>
      <c r="K18" s="15"/>
      <c r="L18" s="4"/>
      <c r="M18" s="4"/>
    </row>
    <row r="19" spans="2:16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1" spans="2:16" x14ac:dyDescent="0.2">
      <c r="F21" s="5"/>
      <c r="G21" s="18">
        <f>(ÚltimoPeso)</f>
        <v>84</v>
      </c>
    </row>
  </sheetData>
  <mergeCells count="17">
    <mergeCell ref="B16:E16"/>
    <mergeCell ref="B9:E9"/>
    <mergeCell ref="B10:E10"/>
    <mergeCell ref="D13:E13"/>
    <mergeCell ref="B4:E4"/>
    <mergeCell ref="D7:E7"/>
    <mergeCell ref="D6:E6"/>
    <mergeCell ref="B5:E5"/>
    <mergeCell ref="B11:E11"/>
    <mergeCell ref="D1:O1"/>
    <mergeCell ref="D12:E12"/>
    <mergeCell ref="B15:E15"/>
    <mergeCell ref="J9:K9"/>
    <mergeCell ref="G6:I8"/>
    <mergeCell ref="G4:P4"/>
    <mergeCell ref="G5:I5"/>
    <mergeCell ref="J5:P5"/>
  </mergeCells>
  <dataValidations count="1">
    <dataValidation allowBlank="1" showInputMessage="1" sqref="B13"/>
  </dataValidations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autoPageBreaks="0" fitToPage="1"/>
  </sheetPr>
  <dimension ref="A1:P19"/>
  <sheetViews>
    <sheetView showGridLines="0" zoomScaleNormal="100" workbookViewId="0"/>
  </sheetViews>
  <sheetFormatPr defaultRowHeight="20.25" customHeight="1" x14ac:dyDescent="0.2"/>
  <cols>
    <col min="1" max="1" width="4.125" style="28" customWidth="1"/>
    <col min="2" max="2" width="13.75" style="28" customWidth="1"/>
    <col min="3" max="3" width="10.5" style="28" customWidth="1"/>
    <col min="4" max="16384" width="9" style="28"/>
  </cols>
  <sheetData>
    <row r="1" spans="1:16" s="2" customFormat="1" ht="45.75" customHeight="1" thickBot="1" x14ac:dyDescent="0.25">
      <c r="A1" s="1"/>
      <c r="B1" s="19"/>
      <c r="C1" s="19"/>
      <c r="D1" s="44" t="s">
        <v>18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9"/>
    </row>
    <row r="3" spans="1:16" ht="20.25" customHeight="1" x14ac:dyDescent="0.2">
      <c r="B3" s="31" t="s">
        <v>2</v>
      </c>
      <c r="C3" s="31" t="s">
        <v>3</v>
      </c>
    </row>
    <row r="4" spans="1:16" ht="20.25" customHeight="1" x14ac:dyDescent="0.2">
      <c r="B4" s="29">
        <v>43379</v>
      </c>
      <c r="C4" s="30">
        <v>93</v>
      </c>
    </row>
    <row r="5" spans="1:16" ht="20.25" customHeight="1" x14ac:dyDescent="0.2">
      <c r="B5" s="29">
        <v>43381</v>
      </c>
      <c r="C5" s="30">
        <v>92</v>
      </c>
    </row>
    <row r="6" spans="1:16" ht="20.25" customHeight="1" x14ac:dyDescent="0.2">
      <c r="B6" s="29">
        <v>43385</v>
      </c>
      <c r="C6" s="30">
        <v>91.6</v>
      </c>
    </row>
    <row r="7" spans="1:16" ht="20.25" customHeight="1" x14ac:dyDescent="0.2">
      <c r="B7" s="29">
        <v>43388</v>
      </c>
      <c r="C7" s="30">
        <v>88.5</v>
      </c>
    </row>
    <row r="8" spans="1:16" ht="20.25" customHeight="1" x14ac:dyDescent="0.2">
      <c r="B8" s="29">
        <v>43398</v>
      </c>
      <c r="C8" s="30">
        <v>86.5</v>
      </c>
    </row>
    <row r="9" spans="1:16" ht="20.25" customHeight="1" x14ac:dyDescent="0.2">
      <c r="B9" s="29">
        <v>43400</v>
      </c>
      <c r="C9" s="30">
        <v>85.2</v>
      </c>
    </row>
    <row r="10" spans="1:16" ht="20.25" customHeight="1" x14ac:dyDescent="0.2">
      <c r="B10" s="29">
        <v>43401</v>
      </c>
      <c r="C10" s="30">
        <v>84</v>
      </c>
    </row>
    <row r="11" spans="1:16" ht="20.25" customHeight="1" x14ac:dyDescent="0.2">
      <c r="B11" s="29"/>
      <c r="C11" s="30"/>
    </row>
    <row r="12" spans="1:16" ht="20.25" customHeight="1" x14ac:dyDescent="0.2">
      <c r="B12" s="29"/>
      <c r="C12" s="30"/>
    </row>
    <row r="13" spans="1:16" ht="20.25" customHeight="1" x14ac:dyDescent="0.2">
      <c r="B13" s="29"/>
      <c r="C13" s="30"/>
    </row>
    <row r="14" spans="1:16" ht="20.25" customHeight="1" x14ac:dyDescent="0.2">
      <c r="B14" s="29"/>
      <c r="C14" s="30"/>
    </row>
    <row r="15" spans="1:16" ht="20.25" customHeight="1" x14ac:dyDescent="0.2">
      <c r="B15" s="29"/>
      <c r="C15" s="30"/>
    </row>
    <row r="16" spans="1:16" ht="20.25" customHeight="1" x14ac:dyDescent="0.2">
      <c r="B16" s="29"/>
      <c r="C16" s="30"/>
    </row>
    <row r="17" spans="2:3" ht="20.25" customHeight="1" x14ac:dyDescent="0.2">
      <c r="B17" s="29"/>
      <c r="C17" s="30"/>
    </row>
    <row r="18" spans="2:3" ht="20.25" customHeight="1" x14ac:dyDescent="0.2">
      <c r="B18" s="29"/>
      <c r="C18" s="30"/>
    </row>
    <row r="19" spans="2:3" ht="20.25" customHeight="1" x14ac:dyDescent="0.2">
      <c r="B19" s="29"/>
      <c r="C19" s="30"/>
    </row>
  </sheetData>
  <mergeCells count="1">
    <mergeCell ref="D1:O1"/>
  </mergeCells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FA62D8-57F0-469E-88FC-B4328C90F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14</vt:i4>
      </vt:variant>
    </vt:vector>
  </HeadingPairs>
  <TitlesOfParts>
    <vt:vector size="16" baseType="lpstr">
      <vt:lpstr>Painel</vt:lpstr>
      <vt:lpstr>Entrada de dados</vt:lpstr>
      <vt:lpstr>Altura</vt:lpstr>
      <vt:lpstr>'Entrada de dados'!Area_de_impressao</vt:lpstr>
      <vt:lpstr>Área_de_Impressão</vt:lpstr>
      <vt:lpstr>DataAlvo</vt:lpstr>
      <vt:lpstr>DatadeInício</vt:lpstr>
      <vt:lpstr>IMC</vt:lpstr>
      <vt:lpstr>Imprimir_Títulos</vt:lpstr>
      <vt:lpstr>período</vt:lpstr>
      <vt:lpstr>Peso</vt:lpstr>
      <vt:lpstr>PesoAlvo</vt:lpstr>
      <vt:lpstr>PesoaPerder</vt:lpstr>
      <vt:lpstr>Porcentagem</vt:lpstr>
      <vt:lpstr>TotaldeDias</vt:lpstr>
      <vt:lpstr>UnidadesdePeríodo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2018-10-08T15:07:56Z</dcterms:created>
  <dcterms:modified xsi:type="dcterms:W3CDTF">2019-02-24T09:40:12Z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TC031076769991</vt:lpwstr>
  </property>
</Properties>
</file>