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rafaemilca\Desktop\max\PLANILHAS SITE\GRÁTIS\PESSOAL\"/>
    </mc:Choice>
  </mc:AlternateContent>
  <xr:revisionPtr revIDLastSave="0" documentId="13_ncr:40009_{6735B0BD-DC9B-4D64-A6EE-A9EF67B33A40}" xr6:coauthVersionLast="36" xr6:coauthVersionMax="36" xr10:uidLastSave="{00000000-0000-0000-0000-000000000000}"/>
  <bookViews>
    <workbookView xWindow="32760" yWindow="32760" windowWidth="28800" windowHeight="11760"/>
  </bookViews>
  <sheets>
    <sheet name="Lista de Supermercado" sheetId="1" r:id="rId1"/>
  </sheets>
  <definedNames>
    <definedName name="_xlnm._FilterDatabase" localSheetId="0" hidden="1">'Lista de Supermercado'!#REF!</definedName>
    <definedName name="TítuloColuna1">#REF!</definedName>
    <definedName name="_xlnm.Print_Titles" localSheetId="0">'Lista de Supermercado'!$3:$3</definedName>
  </definedNames>
  <calcPr calcId="191029" fullCalcOnLoad="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M12" i="1" s="1"/>
  <c r="M10" i="1"/>
  <c r="M6" i="1"/>
  <c r="M11" i="1"/>
  <c r="M5" i="1"/>
  <c r="N11" i="1" l="1"/>
  <c r="N6" i="1"/>
  <c r="F26" i="1"/>
  <c r="N5" i="1" s="1"/>
  <c r="N12" i="1"/>
  <c r="M3" i="1"/>
  <c r="N3" i="1" s="1"/>
  <c r="M7" i="1"/>
  <c r="N7" i="1" s="1"/>
  <c r="M4" i="1"/>
  <c r="N4" i="1" s="1"/>
  <c r="M1" i="1"/>
  <c r="N1" i="1" s="1"/>
  <c r="M8" i="1"/>
  <c r="N8" i="1" s="1"/>
  <c r="M9" i="1"/>
  <c r="N9" i="1" s="1"/>
  <c r="M2" i="1"/>
  <c r="N2" i="1" s="1"/>
  <c r="N10" i="1" l="1"/>
</calcChain>
</file>

<file path=xl/sharedStrings.xml><?xml version="1.0" encoding="utf-8"?>
<sst xmlns="http://schemas.openxmlformats.org/spreadsheetml/2006/main" count="64" uniqueCount="42">
  <si>
    <t>Item</t>
  </si>
  <si>
    <t>Laranjas</t>
  </si>
  <si>
    <t>Maçãs</t>
  </si>
  <si>
    <t>Bananas</t>
  </si>
  <si>
    <t>Alface</t>
  </si>
  <si>
    <t>Tomates</t>
  </si>
  <si>
    <t xml:space="preserve">Leite </t>
  </si>
  <si>
    <t>Queijo</t>
  </si>
  <si>
    <t>Ovos</t>
  </si>
  <si>
    <t>Queijo cottage</t>
  </si>
  <si>
    <t>Carne</t>
  </si>
  <si>
    <t>Frango</t>
  </si>
  <si>
    <t>Presunto</t>
  </si>
  <si>
    <t>Suco</t>
  </si>
  <si>
    <t>Café</t>
  </si>
  <si>
    <t>Chá</t>
  </si>
  <si>
    <t>Água</t>
  </si>
  <si>
    <t>Macarrão</t>
  </si>
  <si>
    <t>Arroz</t>
  </si>
  <si>
    <t>Enlatados</t>
  </si>
  <si>
    <t>Temperos desidratados</t>
  </si>
  <si>
    <t>Pão</t>
  </si>
  <si>
    <t>Guardanapos</t>
  </si>
  <si>
    <t>Categoria</t>
  </si>
  <si>
    <t>Laticínios</t>
  </si>
  <si>
    <t>Bebidas</t>
  </si>
  <si>
    <t>Quantidade</t>
  </si>
  <si>
    <t>Preço Total</t>
  </si>
  <si>
    <t>Marca/Comentários</t>
  </si>
  <si>
    <t xml:space="preserve">  </t>
  </si>
  <si>
    <t>Preço Unidade</t>
  </si>
  <si>
    <t>Produtos de Limpeza</t>
  </si>
  <si>
    <t>Frios</t>
  </si>
  <si>
    <t>Carnes</t>
  </si>
  <si>
    <t>Higiene Pessoal</t>
  </si>
  <si>
    <t>Sobremesas</t>
  </si>
  <si>
    <t>Frutas</t>
  </si>
  <si>
    <t>Congelados</t>
  </si>
  <si>
    <t>Alimentos</t>
  </si>
  <si>
    <t>Outros</t>
  </si>
  <si>
    <t>Legumes e Saladas</t>
  </si>
  <si>
    <t>LISTA DE SUPERMERCADO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</si>
</sst>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R$&quot;\ #,##0.00"/>
  </numFmts>
  <fonts count="12" x14ac:knownFonts="1">
    <font>
      <sz val="11"/>
      <name val="Trebuchet MS"/>
      <family val="2"/>
      <scheme val="minor"/>
    </font>
    <font>
      <sz val="8"/>
      <name val="Arial"/>
      <family val="2"/>
    </font>
    <font>
      <sz val="11"/>
      <name val="Calibri Light"/>
      <family val="2"/>
    </font>
    <font>
      <b/>
      <i/>
      <sz val="18"/>
      <name val="Comic Sans MS"/>
      <family val="4"/>
    </font>
    <font>
      <sz val="1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0070C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164" fontId="4" fillId="0" borderId="0" applyFont="0" applyFill="0" applyBorder="0" applyProtection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14" fontId="8" fillId="0" borderId="0" applyFill="0" applyProtection="0">
      <alignment horizontal="left" vertical="center" indent="2"/>
    </xf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1" fontId="4" fillId="0" borderId="0" applyFont="0" applyFill="0" applyBorder="0" applyProtection="0">
      <alignment horizontal="right" vertical="center"/>
    </xf>
  </cellStyleXfs>
  <cellXfs count="25">
    <xf numFmtId="0" fontId="0" fillId="0" borderId="0" xfId="0">
      <alignment vertical="center" wrapText="1"/>
    </xf>
    <xf numFmtId="14" fontId="8" fillId="0" borderId="0" xfId="3">
      <alignment horizontal="left" vertical="center" indent="2"/>
    </xf>
    <xf numFmtId="14" fontId="8" fillId="0" borderId="0" xfId="3">
      <alignment horizontal="left" vertical="center" indent="2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6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6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 wrapText="1"/>
    </xf>
    <xf numFmtId="0" fontId="0" fillId="0" borderId="5" xfId="0" applyBorder="1">
      <alignment vertical="center" wrapText="1"/>
    </xf>
    <xf numFmtId="0" fontId="6" fillId="0" borderId="0" xfId="0" applyFont="1">
      <alignment vertical="center" wrapText="1"/>
    </xf>
    <xf numFmtId="10" fontId="6" fillId="0" borderId="0" xfId="0" applyNumberFormat="1" applyFont="1">
      <alignment vertical="center" wrapText="1"/>
    </xf>
    <xf numFmtId="10" fontId="5" fillId="0" borderId="0" xfId="0" applyNumberFormat="1" applyFont="1">
      <alignment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Moeda" xfId="1" builtinId="4" customBuiltin="1"/>
    <cellStyle name="Normal" xfId="0" builtinId="0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Vírgula" xfId="6" builtinId="3" customBuiltin="1"/>
  </cellStyles>
  <dxfs count="5"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Lista de Supermercado" defaultPivotStyle="PivotStyleLight16">
    <tableStyle name="Lista de Supermercado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pt-BR"/>
              <a:t>DESPESA POR CATEGORIA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333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'Lista de Supermercado'!$L$1:$L$12</c:f>
              <c:strCache>
                <c:ptCount val="12"/>
                <c:pt idx="0">
                  <c:v>Alimentos</c:v>
                </c:pt>
                <c:pt idx="1">
                  <c:v>Laticínios</c:v>
                </c:pt>
                <c:pt idx="2">
                  <c:v>Produtos de Limpeza</c:v>
                </c:pt>
                <c:pt idx="3">
                  <c:v>Carnes</c:v>
                </c:pt>
                <c:pt idx="4">
                  <c:v>Frios</c:v>
                </c:pt>
                <c:pt idx="5">
                  <c:v>Bebidas</c:v>
                </c:pt>
                <c:pt idx="6">
                  <c:v>Higiene Pessoal</c:v>
                </c:pt>
                <c:pt idx="7">
                  <c:v>Sobremesas</c:v>
                </c:pt>
                <c:pt idx="8">
                  <c:v>Frutas</c:v>
                </c:pt>
                <c:pt idx="9">
                  <c:v>Legumes e Saladas</c:v>
                </c:pt>
                <c:pt idx="10">
                  <c:v>Congelados</c:v>
                </c:pt>
                <c:pt idx="11">
                  <c:v>Outros</c:v>
                </c:pt>
              </c:strCache>
            </c:strRef>
          </c:cat>
          <c:val>
            <c:numRef>
              <c:f>'Lista de Supermercado'!$N$1:$N$12</c:f>
              <c:numCache>
                <c:formatCode>0.00%</c:formatCode>
                <c:ptCount val="12"/>
                <c:pt idx="0">
                  <c:v>0.27271978248331546</c:v>
                </c:pt>
                <c:pt idx="1">
                  <c:v>7.9920903023811482E-2</c:v>
                </c:pt>
                <c:pt idx="2">
                  <c:v>0</c:v>
                </c:pt>
                <c:pt idx="3">
                  <c:v>0.21422097717722666</c:v>
                </c:pt>
                <c:pt idx="4">
                  <c:v>4.2020268600148306E-2</c:v>
                </c:pt>
                <c:pt idx="5">
                  <c:v>0.13158111559693497</c:v>
                </c:pt>
                <c:pt idx="6">
                  <c:v>0</c:v>
                </c:pt>
                <c:pt idx="7">
                  <c:v>0</c:v>
                </c:pt>
                <c:pt idx="8">
                  <c:v>5.643898821784625E-2</c:v>
                </c:pt>
                <c:pt idx="9">
                  <c:v>4.7375793029578971E-2</c:v>
                </c:pt>
                <c:pt idx="10">
                  <c:v>0</c:v>
                </c:pt>
                <c:pt idx="11">
                  <c:v>0.15572217187113782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A-4E09-B780-2EFDB34C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332048"/>
        <c:axId val="1"/>
      </c:barChart>
      <c:catAx>
        <c:axId val="53233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5F5F5F"/>
                </a:solidFill>
                <a:latin typeface="Trebuchet MS"/>
                <a:ea typeface="Trebuchet MS"/>
                <a:cs typeface="Trebuchet M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5F5F5F"/>
                </a:solidFill>
                <a:latin typeface="Trebuchet MS"/>
                <a:ea typeface="Trebuchet MS"/>
                <a:cs typeface="Trebuchet MS"/>
              </a:defRPr>
            </a:pPr>
            <a:endParaRPr lang="pt-BR"/>
          </a:p>
        </c:txPr>
        <c:crossAx val="53233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381000</xdr:rowOff>
    </xdr:from>
    <xdr:to>
      <xdr:col>17</xdr:col>
      <xdr:colOff>657225</xdr:colOff>
      <xdr:row>11</xdr:row>
      <xdr:rowOff>19050</xdr:rowOff>
    </xdr:to>
    <xdr:graphicFrame macro="">
      <xdr:nvGraphicFramePr>
        <xdr:cNvPr id="1032" name="Gráfico 1">
          <a:extLst>
            <a:ext uri="{FF2B5EF4-FFF2-40B4-BE49-F238E27FC236}">
              <a16:creationId xmlns:a16="http://schemas.microsoft.com/office/drawing/2014/main" id="{1AB4BA9A-BC86-49BF-94F9-796C5834A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57150</xdr:rowOff>
    </xdr:from>
    <xdr:to>
      <xdr:col>2</xdr:col>
      <xdr:colOff>342900</xdr:colOff>
      <xdr:row>0</xdr:row>
      <xdr:rowOff>514350</xdr:rowOff>
    </xdr:to>
    <xdr:pic>
      <xdr:nvPicPr>
        <xdr:cNvPr id="1033" name="Imagem 3">
          <a:extLst>
            <a:ext uri="{FF2B5EF4-FFF2-40B4-BE49-F238E27FC236}">
              <a16:creationId xmlns:a16="http://schemas.microsoft.com/office/drawing/2014/main" id="{BAEB37B8-6943-471D-BBA5-4EF62579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P26"/>
  <sheetViews>
    <sheetView showGridLines="0" tabSelected="1" zoomScaleNormal="100" workbookViewId="0">
      <selection activeCell="J1" sqref="J1"/>
    </sheetView>
  </sheetViews>
  <sheetFormatPr defaultRowHeight="30" customHeight="1" x14ac:dyDescent="0.3"/>
  <cols>
    <col min="1" max="1" width="2.625" customWidth="1"/>
    <col min="2" max="2" width="15.625" customWidth="1"/>
    <col min="3" max="3" width="12.5" bestFit="1" customWidth="1"/>
    <col min="4" max="4" width="10" bestFit="1" customWidth="1"/>
    <col min="5" max="5" width="9.375" bestFit="1" customWidth="1"/>
    <col min="6" max="6" width="9.5" bestFit="1" customWidth="1"/>
    <col min="7" max="7" width="26.375" customWidth="1"/>
    <col min="8" max="8" width="2.625" customWidth="1"/>
    <col min="12" max="14" width="9" style="15"/>
  </cols>
  <sheetData>
    <row r="1" spans="2:16" ht="45" customHeight="1" thickBot="1" x14ac:dyDescent="0.35">
      <c r="B1" s="16"/>
      <c r="C1" s="16"/>
      <c r="D1" s="24" t="s">
        <v>41</v>
      </c>
      <c r="E1" s="24"/>
      <c r="F1" s="24"/>
      <c r="G1" s="24"/>
      <c r="I1" s="17"/>
      <c r="J1" s="17"/>
      <c r="K1" s="17"/>
      <c r="L1" s="15" t="s">
        <v>38</v>
      </c>
      <c r="M1" s="15">
        <f t="shared" ref="M1:M12" ca="1" si="0">SUMIF($B$4:$F$25,L1,$F$4:$F$25)</f>
        <v>66.2</v>
      </c>
      <c r="N1" s="19">
        <f t="shared" ref="N1:N12" ca="1" si="1">M1/$F$26</f>
        <v>0.27271978248331546</v>
      </c>
      <c r="O1" s="17"/>
      <c r="P1" s="17"/>
    </row>
    <row r="2" spans="2:16" ht="14.25" customHeight="1" thickBot="1" x14ac:dyDescent="0.35">
      <c r="B2" s="2"/>
      <c r="C2" s="1"/>
      <c r="I2" s="17"/>
      <c r="J2" s="17"/>
      <c r="K2" s="17"/>
      <c r="L2" s="15" t="s">
        <v>24</v>
      </c>
      <c r="M2" s="15">
        <f t="shared" ca="1" si="0"/>
        <v>19.399999999999999</v>
      </c>
      <c r="N2" s="19">
        <f t="shared" ca="1" si="1"/>
        <v>7.9920903023811482E-2</v>
      </c>
      <c r="O2" s="17"/>
      <c r="P2" s="17"/>
    </row>
    <row r="3" spans="2:16" ht="30" customHeight="1" thickTop="1" x14ac:dyDescent="0.3">
      <c r="B3" s="21" t="s">
        <v>23</v>
      </c>
      <c r="C3" s="22" t="s">
        <v>0</v>
      </c>
      <c r="D3" s="22" t="s">
        <v>26</v>
      </c>
      <c r="E3" s="22" t="s">
        <v>30</v>
      </c>
      <c r="F3" s="22" t="s">
        <v>27</v>
      </c>
      <c r="G3" s="23" t="s">
        <v>28</v>
      </c>
      <c r="I3" s="17"/>
      <c r="J3" s="17"/>
      <c r="K3" s="17"/>
      <c r="L3" s="15" t="s">
        <v>31</v>
      </c>
      <c r="M3" s="15">
        <f t="shared" ca="1" si="0"/>
        <v>0</v>
      </c>
      <c r="N3" s="19">
        <f t="shared" ca="1" si="1"/>
        <v>0</v>
      </c>
      <c r="O3" s="17"/>
      <c r="P3" s="17"/>
    </row>
    <row r="4" spans="2:16" ht="30" customHeight="1" x14ac:dyDescent="0.3">
      <c r="B4" s="9" t="s">
        <v>36</v>
      </c>
      <c r="C4" s="10" t="s">
        <v>1</v>
      </c>
      <c r="D4" s="4">
        <v>1</v>
      </c>
      <c r="E4" s="5">
        <v>2.5</v>
      </c>
      <c r="F4" s="5">
        <f>IFERROR(SUM('Lista de Supermercado'!$D$4:$D$25*'Lista de Supermercado'!$E$4:$E$25), "")</f>
        <v>2.5</v>
      </c>
      <c r="G4" s="3"/>
      <c r="I4" s="17"/>
      <c r="J4" s="17"/>
      <c r="K4" s="17"/>
      <c r="L4" s="15" t="s">
        <v>33</v>
      </c>
      <c r="M4" s="15">
        <f t="shared" ca="1" si="0"/>
        <v>52</v>
      </c>
      <c r="N4" s="19">
        <f t="shared" ca="1" si="1"/>
        <v>0.21422097717722666</v>
      </c>
      <c r="O4" s="17"/>
      <c r="P4" s="17"/>
    </row>
    <row r="5" spans="2:16" ht="30" customHeight="1" x14ac:dyDescent="0.3">
      <c r="B5" s="11" t="s">
        <v>36</v>
      </c>
      <c r="C5" s="12" t="s">
        <v>2</v>
      </c>
      <c r="D5" s="7">
        <v>2</v>
      </c>
      <c r="E5" s="8">
        <v>3.6</v>
      </c>
      <c r="F5" s="8">
        <f>IFERROR(SUM('Lista de Supermercado'!$D$4:$D$25*'Lista de Supermercado'!$E$4:$E$25), "")</f>
        <v>7.2</v>
      </c>
      <c r="G5" s="6"/>
      <c r="I5" s="17"/>
      <c r="J5" s="17"/>
      <c r="K5" s="17"/>
      <c r="L5" s="15" t="s">
        <v>32</v>
      </c>
      <c r="M5" s="15">
        <f t="shared" ca="1" si="0"/>
        <v>10.199999999999999</v>
      </c>
      <c r="N5" s="19">
        <f t="shared" ca="1" si="1"/>
        <v>4.2020268600148306E-2</v>
      </c>
      <c r="O5" s="17"/>
      <c r="P5" s="17"/>
    </row>
    <row r="6" spans="2:16" ht="30" customHeight="1" x14ac:dyDescent="0.3">
      <c r="B6" s="11" t="s">
        <v>36</v>
      </c>
      <c r="C6" s="12" t="s">
        <v>3</v>
      </c>
      <c r="D6" s="7">
        <v>1</v>
      </c>
      <c r="E6" s="8">
        <v>4</v>
      </c>
      <c r="F6" s="8">
        <f>IFERROR(SUM('Lista de Supermercado'!$D$4:$D$25*'Lista de Supermercado'!$E$4:$E$25), "")</f>
        <v>4</v>
      </c>
      <c r="G6" s="6"/>
      <c r="I6" s="17"/>
      <c r="J6" s="17"/>
      <c r="K6" s="17"/>
      <c r="L6" s="15" t="s">
        <v>25</v>
      </c>
      <c r="M6" s="15">
        <f t="shared" ca="1" si="0"/>
        <v>31.939999999999998</v>
      </c>
      <c r="N6" s="19">
        <f t="shared" ca="1" si="1"/>
        <v>0.13158111559693497</v>
      </c>
      <c r="O6" s="17"/>
      <c r="P6" s="17"/>
    </row>
    <row r="7" spans="2:16" ht="30" customHeight="1" x14ac:dyDescent="0.3">
      <c r="B7" s="11" t="s">
        <v>40</v>
      </c>
      <c r="C7" s="12" t="s">
        <v>4</v>
      </c>
      <c r="D7" s="7">
        <v>2</v>
      </c>
      <c r="E7" s="8">
        <v>2</v>
      </c>
      <c r="F7" s="8">
        <f>IFERROR(SUM('Lista de Supermercado'!$D$4:$D$25*'Lista de Supermercado'!$E$4:$E$25), "")</f>
        <v>4</v>
      </c>
      <c r="G7" s="6"/>
      <c r="I7" s="17"/>
      <c r="J7" s="17"/>
      <c r="K7" s="17"/>
      <c r="L7" s="15" t="s">
        <v>34</v>
      </c>
      <c r="M7" s="15">
        <f t="shared" ca="1" si="0"/>
        <v>0</v>
      </c>
      <c r="N7" s="19">
        <f t="shared" ca="1" si="1"/>
        <v>0</v>
      </c>
      <c r="O7" s="17"/>
      <c r="P7" s="17"/>
    </row>
    <row r="8" spans="2:16" ht="30" customHeight="1" x14ac:dyDescent="0.3">
      <c r="B8" s="11" t="s">
        <v>40</v>
      </c>
      <c r="C8" s="12" t="s">
        <v>5</v>
      </c>
      <c r="D8" s="7">
        <v>1.5</v>
      </c>
      <c r="E8" s="8">
        <v>5</v>
      </c>
      <c r="F8" s="8">
        <f>IFERROR(SUM('Lista de Supermercado'!$D$4:$D$25*'Lista de Supermercado'!$E$4:$E$25), "")</f>
        <v>7.5</v>
      </c>
      <c r="G8" s="6" t="s">
        <v>29</v>
      </c>
      <c r="I8" s="17"/>
      <c r="J8" s="17"/>
      <c r="K8" s="17"/>
      <c r="L8" s="15" t="s">
        <v>35</v>
      </c>
      <c r="M8" s="15">
        <f t="shared" ca="1" si="0"/>
        <v>0</v>
      </c>
      <c r="N8" s="19">
        <f t="shared" ca="1" si="1"/>
        <v>0</v>
      </c>
      <c r="O8" s="17"/>
      <c r="P8" s="17"/>
    </row>
    <row r="9" spans="2:16" ht="30" customHeight="1" x14ac:dyDescent="0.3">
      <c r="B9" s="11" t="s">
        <v>24</v>
      </c>
      <c r="C9" s="12" t="s">
        <v>6</v>
      </c>
      <c r="D9" s="7">
        <v>3</v>
      </c>
      <c r="E9" s="8">
        <v>3.8</v>
      </c>
      <c r="F9" s="8">
        <f>IFERROR(SUM('Lista de Supermercado'!$D$4:$D$25*'Lista de Supermercado'!$E$4:$E$25), "")</f>
        <v>11.399999999999999</v>
      </c>
      <c r="G9" s="6"/>
      <c r="I9" s="17"/>
      <c r="J9" s="17"/>
      <c r="K9" s="17"/>
      <c r="L9" s="15" t="s">
        <v>36</v>
      </c>
      <c r="M9" s="15">
        <f t="shared" ca="1" si="0"/>
        <v>13.7</v>
      </c>
      <c r="N9" s="19">
        <f t="shared" ca="1" si="1"/>
        <v>5.643898821784625E-2</v>
      </c>
      <c r="O9" s="17"/>
      <c r="P9" s="17"/>
    </row>
    <row r="10" spans="2:16" ht="30" customHeight="1" x14ac:dyDescent="0.3">
      <c r="B10" s="11" t="s">
        <v>32</v>
      </c>
      <c r="C10" s="12" t="s">
        <v>7</v>
      </c>
      <c r="D10" s="7">
        <v>1</v>
      </c>
      <c r="E10" s="8">
        <v>6</v>
      </c>
      <c r="F10" s="8">
        <f>IFERROR(SUM('Lista de Supermercado'!$D$4:$D$25*'Lista de Supermercado'!$E$4:$E$25), "")</f>
        <v>6</v>
      </c>
      <c r="G10" s="6"/>
      <c r="I10" s="17"/>
      <c r="J10" s="17"/>
      <c r="K10" s="17"/>
      <c r="L10" s="15" t="s">
        <v>40</v>
      </c>
      <c r="M10" s="15">
        <f t="shared" ca="1" si="0"/>
        <v>11.5</v>
      </c>
      <c r="N10" s="19">
        <f t="shared" ca="1" si="1"/>
        <v>4.7375793029578971E-2</v>
      </c>
      <c r="O10" s="17"/>
      <c r="P10" s="17"/>
    </row>
    <row r="11" spans="2:16" ht="30" customHeight="1" x14ac:dyDescent="0.3">
      <c r="B11" s="11" t="s">
        <v>38</v>
      </c>
      <c r="C11" s="12" t="s">
        <v>8</v>
      </c>
      <c r="D11" s="7">
        <v>2</v>
      </c>
      <c r="E11" s="8">
        <v>5</v>
      </c>
      <c r="F11" s="8">
        <f>IFERROR(SUM('Lista de Supermercado'!$D$4:$D$25*'Lista de Supermercado'!$E$4:$E$25), "")</f>
        <v>10</v>
      </c>
      <c r="G11" s="6"/>
      <c r="I11" s="17"/>
      <c r="J11" s="17"/>
      <c r="K11" s="17"/>
      <c r="L11" s="15" t="s">
        <v>37</v>
      </c>
      <c r="M11" s="15">
        <f t="shared" ca="1" si="0"/>
        <v>0</v>
      </c>
      <c r="N11" s="19">
        <f t="shared" ca="1" si="1"/>
        <v>0</v>
      </c>
      <c r="O11" s="17"/>
      <c r="P11" s="17"/>
    </row>
    <row r="12" spans="2:16" ht="30" customHeight="1" x14ac:dyDescent="0.3">
      <c r="B12" s="11" t="s">
        <v>24</v>
      </c>
      <c r="C12" s="12" t="s">
        <v>9</v>
      </c>
      <c r="D12" s="7">
        <v>1</v>
      </c>
      <c r="E12" s="8">
        <v>8</v>
      </c>
      <c r="F12" s="8">
        <f>IFERROR(SUM('Lista de Supermercado'!$D$4:$D$25*'Lista de Supermercado'!$E$4:$E$25), "")</f>
        <v>8</v>
      </c>
      <c r="G12" s="6"/>
      <c r="I12" s="17"/>
      <c r="J12" s="17"/>
      <c r="K12" s="17"/>
      <c r="L12" s="15" t="s">
        <v>39</v>
      </c>
      <c r="M12" s="15">
        <f t="shared" ca="1" si="0"/>
        <v>37.799999999999997</v>
      </c>
      <c r="N12" s="19">
        <f t="shared" ca="1" si="1"/>
        <v>0.15572217187113782</v>
      </c>
      <c r="O12" s="17"/>
      <c r="P12" s="17"/>
    </row>
    <row r="13" spans="2:16" ht="30" customHeight="1" x14ac:dyDescent="0.3">
      <c r="B13" s="11" t="s">
        <v>33</v>
      </c>
      <c r="C13" s="12" t="s">
        <v>10</v>
      </c>
      <c r="D13" s="7">
        <v>2</v>
      </c>
      <c r="E13" s="8">
        <v>15</v>
      </c>
      <c r="F13" s="8">
        <f>IFERROR(SUM('Lista de Supermercado'!$D$4:$D$25*'Lista de Supermercado'!$E$4:$E$25), "")</f>
        <v>30</v>
      </c>
      <c r="G13" s="6"/>
      <c r="I13" s="17"/>
      <c r="J13" s="17"/>
      <c r="K13" s="17"/>
      <c r="N13" s="19"/>
      <c r="O13" s="17"/>
      <c r="P13" s="17"/>
    </row>
    <row r="14" spans="2:16" ht="30" customHeight="1" x14ac:dyDescent="0.3">
      <c r="B14" s="11" t="s">
        <v>33</v>
      </c>
      <c r="C14" s="12" t="s">
        <v>11</v>
      </c>
      <c r="D14" s="7">
        <v>2</v>
      </c>
      <c r="E14" s="8">
        <v>11</v>
      </c>
      <c r="F14" s="8">
        <f>IFERROR(SUM('Lista de Supermercado'!$D$4:$D$25*'Lista de Supermercado'!$E$4:$E$25), "")</f>
        <v>22</v>
      </c>
      <c r="G14" s="6"/>
      <c r="I14" s="17"/>
      <c r="J14" s="17"/>
      <c r="K14" s="17"/>
      <c r="L14" s="17"/>
      <c r="M14" s="17"/>
      <c r="N14" s="18"/>
      <c r="O14" s="17"/>
      <c r="P14" s="17"/>
    </row>
    <row r="15" spans="2:16" ht="30" customHeight="1" x14ac:dyDescent="0.3">
      <c r="B15" s="11" t="s">
        <v>32</v>
      </c>
      <c r="C15" s="12" t="s">
        <v>12</v>
      </c>
      <c r="D15" s="7">
        <v>1</v>
      </c>
      <c r="E15" s="8">
        <v>4.2</v>
      </c>
      <c r="F15" s="8">
        <f>IFERROR(SUM('Lista de Supermercado'!$D$4:$D$25*'Lista de Supermercado'!$E$4:$E$25), "")</f>
        <v>4.2</v>
      </c>
      <c r="G15" s="6"/>
      <c r="I15" s="17"/>
      <c r="J15" s="17"/>
      <c r="K15" s="17"/>
      <c r="L15" s="17"/>
      <c r="M15" s="17"/>
      <c r="N15" s="18"/>
      <c r="O15" s="17"/>
      <c r="P15" s="17"/>
    </row>
    <row r="16" spans="2:16" ht="30" customHeight="1" x14ac:dyDescent="0.3">
      <c r="B16" s="11" t="s">
        <v>25</v>
      </c>
      <c r="C16" s="12" t="s">
        <v>13</v>
      </c>
      <c r="D16" s="7">
        <v>6</v>
      </c>
      <c r="E16" s="8">
        <v>1.99</v>
      </c>
      <c r="F16" s="8">
        <f>IFERROR(SUM('Lista de Supermercado'!$D$4:$D$25*'Lista de Supermercado'!$E$4:$E$25), "")</f>
        <v>11.94</v>
      </c>
      <c r="G16" s="6"/>
      <c r="I16" s="17"/>
      <c r="J16" s="17"/>
      <c r="K16" s="17"/>
      <c r="L16" s="17"/>
      <c r="M16" s="17"/>
      <c r="N16" s="18"/>
      <c r="O16" s="17"/>
      <c r="P16" s="17"/>
    </row>
    <row r="17" spans="2:16" ht="30" customHeight="1" x14ac:dyDescent="0.3">
      <c r="B17" s="11" t="s">
        <v>38</v>
      </c>
      <c r="C17" s="12" t="s">
        <v>14</v>
      </c>
      <c r="D17" s="7">
        <v>2</v>
      </c>
      <c r="E17" s="8">
        <v>4.5</v>
      </c>
      <c r="F17" s="8">
        <f>IFERROR(SUM('Lista de Supermercado'!$D$4:$D$25*'Lista de Supermercado'!$E$4:$E$25), "")</f>
        <v>9</v>
      </c>
      <c r="G17" s="6"/>
      <c r="I17" s="17"/>
      <c r="J17" s="17"/>
      <c r="K17" s="17"/>
      <c r="L17" s="17"/>
      <c r="M17" s="17"/>
      <c r="N17" s="17"/>
      <c r="O17" s="17"/>
      <c r="P17" s="17"/>
    </row>
    <row r="18" spans="2:16" ht="30" customHeight="1" x14ac:dyDescent="0.3">
      <c r="B18" s="11" t="s">
        <v>25</v>
      </c>
      <c r="C18" s="12" t="s">
        <v>15</v>
      </c>
      <c r="D18" s="7">
        <v>4</v>
      </c>
      <c r="E18" s="8">
        <v>2</v>
      </c>
      <c r="F18" s="8">
        <f>IFERROR(SUM('Lista de Supermercado'!$D$4:$D$25*'Lista de Supermercado'!$E$4:$E$25), "")</f>
        <v>8</v>
      </c>
      <c r="G18" s="6"/>
      <c r="I18" s="17"/>
      <c r="J18" s="17"/>
      <c r="K18" s="17"/>
      <c r="L18" s="17"/>
      <c r="M18" s="17"/>
      <c r="N18" s="17"/>
      <c r="O18" s="17"/>
      <c r="P18" s="17"/>
    </row>
    <row r="19" spans="2:16" ht="30" customHeight="1" x14ac:dyDescent="0.3">
      <c r="B19" s="11" t="s">
        <v>25</v>
      </c>
      <c r="C19" s="12" t="s">
        <v>16</v>
      </c>
      <c r="D19" s="7">
        <v>8</v>
      </c>
      <c r="E19" s="8">
        <v>1.5</v>
      </c>
      <c r="F19" s="8">
        <f>IFERROR(SUM('Lista de Supermercado'!$D$4:$D$25*'Lista de Supermercado'!$E$4:$E$25), "")</f>
        <v>12</v>
      </c>
      <c r="G19" s="6"/>
      <c r="I19" s="17"/>
      <c r="J19" s="17"/>
      <c r="K19" s="17"/>
      <c r="L19" s="17"/>
      <c r="M19" s="17"/>
      <c r="N19" s="17"/>
      <c r="O19" s="17"/>
      <c r="P19" s="17"/>
    </row>
    <row r="20" spans="2:16" ht="30" customHeight="1" x14ac:dyDescent="0.3">
      <c r="B20" s="11" t="s">
        <v>38</v>
      </c>
      <c r="C20" s="12" t="s">
        <v>17</v>
      </c>
      <c r="D20" s="7">
        <v>2</v>
      </c>
      <c r="E20" s="8">
        <v>2.8</v>
      </c>
      <c r="F20" s="8">
        <f>IFERROR(SUM('Lista de Supermercado'!$D$4:$D$25*'Lista de Supermercado'!$E$4:$E$25), "")</f>
        <v>5.6</v>
      </c>
      <c r="G20" s="6"/>
      <c r="I20" s="17"/>
      <c r="J20" s="17"/>
      <c r="K20" s="17"/>
      <c r="L20" s="17"/>
      <c r="M20" s="17"/>
      <c r="N20" s="17"/>
      <c r="O20" s="17"/>
      <c r="P20" s="17"/>
    </row>
    <row r="21" spans="2:16" ht="30" customHeight="1" x14ac:dyDescent="0.3">
      <c r="B21" s="11" t="s">
        <v>38</v>
      </c>
      <c r="C21" s="12" t="s">
        <v>18</v>
      </c>
      <c r="D21" s="7">
        <v>2</v>
      </c>
      <c r="E21" s="8">
        <v>15</v>
      </c>
      <c r="F21" s="8">
        <f>IFERROR(SUM('Lista de Supermercado'!$D$4:$D$25*'Lista de Supermercado'!$E$4:$E$25), "")</f>
        <v>30</v>
      </c>
      <c r="G21" s="6"/>
      <c r="I21" s="17"/>
      <c r="J21" s="17"/>
      <c r="K21" s="17"/>
      <c r="L21" s="17"/>
      <c r="M21" s="17"/>
      <c r="N21" s="17"/>
      <c r="O21" s="17"/>
      <c r="P21" s="17"/>
    </row>
    <row r="22" spans="2:16" ht="30" customHeight="1" x14ac:dyDescent="0.3">
      <c r="B22" s="11" t="s">
        <v>39</v>
      </c>
      <c r="C22" s="12" t="s">
        <v>19</v>
      </c>
      <c r="D22" s="7">
        <v>3</v>
      </c>
      <c r="E22" s="8">
        <v>6</v>
      </c>
      <c r="F22" s="8">
        <f>IFERROR(SUM('Lista de Supermercado'!$D$4:$D$25*'Lista de Supermercado'!$E$4:$E$25), "")</f>
        <v>18</v>
      </c>
      <c r="G22" s="6"/>
      <c r="I22" s="17"/>
      <c r="J22" s="17"/>
      <c r="K22" s="17"/>
      <c r="L22" s="17"/>
      <c r="M22" s="17"/>
      <c r="N22" s="17"/>
      <c r="O22" s="17"/>
      <c r="P22" s="17"/>
    </row>
    <row r="23" spans="2:16" ht="30" customHeight="1" x14ac:dyDescent="0.3">
      <c r="B23" s="11" t="s">
        <v>39</v>
      </c>
      <c r="C23" s="12" t="s">
        <v>20</v>
      </c>
      <c r="D23" s="7">
        <v>5</v>
      </c>
      <c r="E23" s="8">
        <v>3</v>
      </c>
      <c r="F23" s="8">
        <f>IFERROR(SUM('Lista de Supermercado'!$D$4:$D$25*'Lista de Supermercado'!$E$4:$E$25), "")</f>
        <v>15</v>
      </c>
      <c r="G23" s="6"/>
      <c r="I23" s="17"/>
      <c r="J23" s="17"/>
      <c r="K23" s="17"/>
      <c r="L23" s="17"/>
      <c r="M23" s="17"/>
      <c r="N23" s="17"/>
      <c r="O23" s="17"/>
      <c r="P23" s="17"/>
    </row>
    <row r="24" spans="2:16" ht="30" customHeight="1" x14ac:dyDescent="0.3">
      <c r="B24" s="11" t="s">
        <v>38</v>
      </c>
      <c r="C24" s="12" t="s">
        <v>21</v>
      </c>
      <c r="D24" s="7">
        <v>4</v>
      </c>
      <c r="E24" s="8">
        <v>2.9</v>
      </c>
      <c r="F24" s="8">
        <f>IFERROR(SUM('Lista de Supermercado'!$D$4:$D$25*'Lista de Supermercado'!$E$4:$E$25), "")</f>
        <v>11.6</v>
      </c>
      <c r="G24" s="6"/>
      <c r="I24" s="17"/>
      <c r="J24" s="17"/>
      <c r="K24" s="17"/>
      <c r="L24" s="17"/>
      <c r="M24" s="17"/>
      <c r="N24" s="17"/>
      <c r="O24" s="17"/>
      <c r="P24" s="17"/>
    </row>
    <row r="25" spans="2:16" ht="30" customHeight="1" thickBot="1" x14ac:dyDescent="0.35">
      <c r="B25" s="11" t="s">
        <v>39</v>
      </c>
      <c r="C25" s="12" t="s">
        <v>22</v>
      </c>
      <c r="D25" s="7">
        <v>2</v>
      </c>
      <c r="E25" s="8">
        <v>2.4</v>
      </c>
      <c r="F25" s="8">
        <f>IFERROR(SUM('Lista de Supermercado'!$D$4:$D$25*'Lista de Supermercado'!$E$4:$E$25), "")</f>
        <v>4.8</v>
      </c>
      <c r="G25" s="6"/>
      <c r="I25" s="17"/>
      <c r="J25" s="17"/>
      <c r="K25" s="17"/>
      <c r="L25" s="17"/>
      <c r="M25" s="17"/>
      <c r="N25" s="17"/>
      <c r="O25" s="17"/>
      <c r="P25" s="17"/>
    </row>
    <row r="26" spans="2:16" ht="30" customHeight="1" x14ac:dyDescent="0.3">
      <c r="B26" s="13"/>
      <c r="C26" s="13"/>
      <c r="D26" s="20">
        <f>SUM(D4:D25)</f>
        <v>57.5</v>
      </c>
      <c r="E26" s="14">
        <f>SUM(E4:E25)</f>
        <v>112.19000000000001</v>
      </c>
      <c r="F26" s="14">
        <f>SUM(F4:F25)</f>
        <v>242.74</v>
      </c>
      <c r="G26" s="13"/>
      <c r="I26" s="17"/>
      <c r="J26" s="17"/>
      <c r="K26" s="17"/>
      <c r="L26" s="17"/>
      <c r="M26" s="17"/>
      <c r="N26" s="17"/>
      <c r="O26" s="17"/>
      <c r="P26" s="17"/>
    </row>
  </sheetData>
  <mergeCells count="1">
    <mergeCell ref="D1:G1"/>
  </mergeCells>
  <phoneticPr fontId="1" type="noConversion"/>
  <dataValidations count="3">
    <dataValidation allowBlank="1" showInputMessage="1" showErrorMessage="1" prompt="Crie uma lista de itens de compras com quantidade e preços nesta pasta de trabalho de Lista de Compras. Use a coluna Comprado para indicar quando os itens foram comprados" sqref="A1"/>
    <dataValidation allowBlank="1" showInputMessage="1" showErrorMessage="1" prompt="Insira a data nesta célula." sqref="C2"/>
    <dataValidation type="list" allowBlank="1" showInputMessage="1" showErrorMessage="1" sqref="B4:B25">
      <formula1>$L$1:$L$12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F4:F8 F9:F12 F13:F15 F16:F24 F2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de Supermercado</vt:lpstr>
      <vt:lpstr>'Lista de Supermercado'!Titulos_de_impressao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Rafael Silva</dc:creator>
  <cp:lastModifiedBy>rafaemilca</cp:lastModifiedBy>
  <dcterms:created xsi:type="dcterms:W3CDTF">2017-09-11T05:50:47Z</dcterms:created>
  <dcterms:modified xsi:type="dcterms:W3CDTF">2019-02-24T09:39:32Z</dcterms:modified>
</cp:coreProperties>
</file>