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filterPrivacy="1"/>
  <xr:revisionPtr revIDLastSave="0" documentId="8_{A89EE7B0-3334-44F4-866A-B43BA2A1430A}" xr6:coauthVersionLast="36" xr6:coauthVersionMax="36" xr10:uidLastSave="{00000000-0000-0000-0000-000000000000}"/>
  <bookViews>
    <workbookView xWindow="32760" yWindow="32760" windowWidth="28380" windowHeight="12210" tabRatio="0" firstSheet="1" activeTab="1"/>
  </bookViews>
  <sheets>
    <sheet name="DESPESAS" sheetId="2" r:id="rId1"/>
    <sheet name="RESUMO" sheetId="4" r:id="rId2"/>
    <sheet name="DadosDoGráfico" sheetId="3" state="hidden" r:id="rId3"/>
  </sheets>
  <definedNames>
    <definedName name="RegiãoDeTítuloDaColuna1..D4.2">DESPESAS!#REF!</definedName>
    <definedName name="RegiãoDeTítuloDaLinha1..C11">#REF!</definedName>
    <definedName name="RótudoDaVerbaUtilizada">#REF!</definedName>
    <definedName name="RótuloDaVerbaRestante">#REF!</definedName>
    <definedName name="Título1">#REF!</definedName>
    <definedName name="TítuloDaColuna2">DESPESAS!$B$3</definedName>
    <definedName name="_xlnm.Print_Titles" localSheetId="0">DESPESAS!$3:$3</definedName>
    <definedName name="VerbaPrevista">#REF!</definedName>
    <definedName name="VerbaRestante">INDEX(#REF!,ROWS(#REF!),1)</definedName>
    <definedName name="VerbaUtilizada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4" l="1"/>
  <c r="E19" i="2"/>
  <c r="C9" i="4"/>
  <c r="B7" i="4"/>
  <c r="C12" i="4" s="1"/>
  <c r="D25" i="2"/>
  <c r="D7" i="4" s="1"/>
  <c r="C13" i="4" s="1"/>
  <c r="A4" i="3"/>
  <c r="A3" i="3"/>
  <c r="F7" i="4" l="1"/>
  <c r="C14" i="4" s="1"/>
</calcChain>
</file>

<file path=xl/sharedStrings.xml><?xml version="1.0" encoding="utf-8"?>
<sst xmlns="http://schemas.openxmlformats.org/spreadsheetml/2006/main" count="58" uniqueCount="36">
  <si>
    <t>Item</t>
  </si>
  <si>
    <t>Piso frio</t>
  </si>
  <si>
    <t>Cola para piso</t>
  </si>
  <si>
    <t>Colocação do piso</t>
  </si>
  <si>
    <t>Calafetação do piso</t>
  </si>
  <si>
    <t>Acabamento do piso</t>
  </si>
  <si>
    <t>Novos armários</t>
  </si>
  <si>
    <t>Revestimento dos armários</t>
  </si>
  <si>
    <t>Ferragens dos armários</t>
  </si>
  <si>
    <t>Remoção do piso</t>
  </si>
  <si>
    <t>Remoção da cola do piso</t>
  </si>
  <si>
    <t>Lixação do piso</t>
  </si>
  <si>
    <t>Preparação do piso</t>
  </si>
  <si>
    <t>Instalação do piso</t>
  </si>
  <si>
    <t>Remoção dos armários antigos</t>
  </si>
  <si>
    <t>Preparação da área dos armários</t>
  </si>
  <si>
    <t>Instalação dos novos armários</t>
  </si>
  <si>
    <t>Calafetação dos armários</t>
  </si>
  <si>
    <t>Aplicação de revestimento nos armários</t>
  </si>
  <si>
    <t>Instalação das ferragens dos armários</t>
  </si>
  <si>
    <t>Total</t>
  </si>
  <si>
    <t>Categoria</t>
  </si>
  <si>
    <t>Valor</t>
  </si>
  <si>
    <t>Esta folha deve permanecer oculta.</t>
  </si>
  <si>
    <t>Rótulos do gráfico</t>
  </si>
  <si>
    <t>MATEIRAL</t>
  </si>
  <si>
    <t>MÃO DE OBRA</t>
  </si>
  <si>
    <t>DESPESAS REFORMA</t>
  </si>
  <si>
    <t>REFORMA</t>
  </si>
  <si>
    <t>ORÇAMENTO</t>
  </si>
  <si>
    <t>Reforma da Sala de Estar e Cozinha</t>
  </si>
  <si>
    <t>ORÇAMENTO PREVISTO</t>
  </si>
  <si>
    <t>RESUMO ORÇAMENTO</t>
  </si>
  <si>
    <t>MATERIAL</t>
  </si>
  <si>
    <t>GASTO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</si>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</sst>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_);_(* \(#,##0\);_(* &quot;-&quot;_);_(@_)"/>
    <numFmt numFmtId="165" formatCode="_(* #,##0.00_);_(* \(#,##0.00\);_(* &quot;-&quot;??_);_(@_)"/>
    <numFmt numFmtId="166" formatCode="&quot;R$&quot;\ #,##0;[Red]\-&quot;R$&quot;\ #,##0"/>
    <numFmt numFmtId="167" formatCode="&quot;R$&quot;\ #,##0.00;[Red]\-&quot;R$&quot;\ #,##0.00"/>
    <numFmt numFmtId="168" formatCode="&quot;R$&quot;\ #,##0.00"/>
    <numFmt numFmtId="169" formatCode="[&lt;=9999999]###\-####;\(###\)\ ###\-####"/>
    <numFmt numFmtId="170" formatCode="&quot;R$&quot;#,##0.00"/>
  </numFmts>
  <fonts count="34" x14ac:knownFonts="1">
    <font>
      <sz val="12"/>
      <color theme="4" tint="-0.499984740745262"/>
      <name val="Times New Roman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i/>
      <sz val="18"/>
      <name val="Comic Sans MS"/>
      <family val="4"/>
    </font>
    <font>
      <b/>
      <i/>
      <sz val="10"/>
      <name val="Calibri"/>
      <family val="2"/>
    </font>
    <font>
      <sz val="12"/>
      <color theme="4" tint="-0.499984740745262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sz val="11"/>
      <color theme="0"/>
      <name val="Times New Roman"/>
      <family val="2"/>
      <scheme val="minor"/>
    </font>
    <font>
      <sz val="12"/>
      <color theme="4"/>
      <name val="Times New Roman"/>
      <family val="2"/>
      <scheme val="minor"/>
    </font>
    <font>
      <sz val="12"/>
      <color theme="0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sz val="48"/>
      <color theme="2"/>
      <name val="Arial Black"/>
      <family val="2"/>
      <scheme val="major"/>
    </font>
    <font>
      <sz val="14"/>
      <color theme="2"/>
      <name val="Arial Black"/>
      <family val="2"/>
      <scheme val="major"/>
    </font>
    <font>
      <sz val="12"/>
      <color theme="5" tint="-0.24994659260841701"/>
      <name val="Arial Black"/>
      <family val="2"/>
      <scheme val="major"/>
    </font>
    <font>
      <sz val="12"/>
      <color theme="4"/>
      <name val="Times New Roman"/>
      <family val="1"/>
      <scheme val="minor"/>
    </font>
    <font>
      <sz val="11"/>
      <color theme="5" tint="-0.24994659260841701"/>
      <name val="Arial Black"/>
      <family val="2"/>
      <scheme val="major"/>
    </font>
    <font>
      <b/>
      <sz val="12"/>
      <color theme="4" tint="-0.499984740745262"/>
      <name val="Times New Roman"/>
      <family val="2"/>
      <scheme val="minor"/>
    </font>
    <font>
      <sz val="12"/>
      <color theme="4" tint="-0.499984740745262"/>
      <name val="Calibri"/>
      <family val="2"/>
    </font>
    <font>
      <b/>
      <i/>
      <sz val="12"/>
      <color theme="0"/>
      <name val="Calibri"/>
      <family val="2"/>
    </font>
    <font>
      <sz val="12"/>
      <color theme="0"/>
      <name val="Calibri"/>
      <family val="2"/>
    </font>
    <font>
      <b/>
      <i/>
      <sz val="18"/>
      <color theme="4" tint="-0.499984740745262"/>
      <name val="Comic Sans MS"/>
      <family val="4"/>
    </font>
    <font>
      <b/>
      <i/>
      <sz val="11"/>
      <color theme="0"/>
      <name val="Calibri"/>
      <family val="2"/>
    </font>
    <font>
      <b/>
      <i/>
      <sz val="10"/>
      <color rgb="FFFF0000"/>
      <name val="Calibri"/>
      <family val="2"/>
    </font>
    <font>
      <sz val="11"/>
      <color theme="3"/>
      <name val="Calibri"/>
      <family val="2"/>
    </font>
    <font>
      <b/>
      <i/>
      <sz val="11"/>
      <color theme="3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0070C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51">
    <xf numFmtId="0" fontId="0" fillId="0" borderId="0">
      <alignment horizontal="left" vertical="center" wrapText="1"/>
    </xf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1" applyNumberFormat="0" applyAlignment="0" applyProtection="0"/>
    <xf numFmtId="0" fontId="10" fillId="22" borderId="2" applyNumberFormat="0" applyAlignment="0" applyProtection="0"/>
    <xf numFmtId="0" fontId="11" fillId="0" borderId="3" applyNumberFormat="0" applyFill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0" borderId="4" applyNumberFormat="0" applyFont="0" applyFill="0" applyAlignment="0" applyProtection="0"/>
    <xf numFmtId="0" fontId="6" fillId="29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vertical="center" wrapText="1"/>
    </xf>
    <xf numFmtId="0" fontId="14" fillId="30" borderId="0" applyNumberFormat="0" applyFill="0" applyBorder="0" applyAlignment="0">
      <alignment horizontal="left" vertical="center"/>
    </xf>
    <xf numFmtId="168" fontId="6" fillId="0" borderId="0" applyFill="0" applyBorder="0" applyProtection="0">
      <alignment horizontal="right" vertical="center"/>
    </xf>
    <xf numFmtId="166" fontId="6" fillId="0" borderId="0" applyFill="0" applyBorder="0" applyAlignment="0" applyProtection="0"/>
    <xf numFmtId="0" fontId="15" fillId="31" borderId="0" applyNumberFormat="0" applyBorder="0" applyAlignment="0" applyProtection="0"/>
    <xf numFmtId="0" fontId="6" fillId="32" borderId="5" applyNumberFormat="0" applyFont="0" applyAlignment="0" applyProtection="0"/>
    <xf numFmtId="9" fontId="6" fillId="0" borderId="0" applyFont="0" applyFill="0" applyBorder="0" applyAlignment="0" applyProtection="0"/>
    <xf numFmtId="0" fontId="16" fillId="33" borderId="0" applyNumberFormat="0" applyBorder="0" applyAlignment="0" applyProtection="0"/>
    <xf numFmtId="0" fontId="17" fillId="21" borderId="6" applyNumberFormat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>
      <alignment horizontal="left" vertical="center" wrapText="1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4" borderId="0" applyNumberFormat="0" applyBorder="0" applyProtection="0">
      <alignment vertical="center"/>
    </xf>
    <xf numFmtId="0" fontId="21" fillId="34" borderId="0" applyNumberFormat="0" applyProtection="0">
      <alignment vertical="center" wrapText="1"/>
    </xf>
    <xf numFmtId="0" fontId="22" fillId="0" borderId="7" applyNumberFormat="0" applyFill="0" applyProtection="0"/>
    <xf numFmtId="0" fontId="23" fillId="0" borderId="4" applyNumberFormat="0" applyFill="0" applyAlignment="0" applyProtection="0">
      <alignment vertical="center"/>
    </xf>
    <xf numFmtId="0" fontId="24" fillId="2" borderId="0" applyNumberFormat="0" applyFill="0" applyBorder="0" applyProtection="0"/>
    <xf numFmtId="167" fontId="25" fillId="35" borderId="0" applyFill="0" applyBorder="0" applyProtection="0">
      <alignment horizontal="left" vertical="top"/>
    </xf>
    <xf numFmtId="165" fontId="6" fillId="0" borderId="0" applyFont="0" applyFill="0" applyBorder="0" applyAlignment="0" applyProtection="0"/>
  </cellStyleXfs>
  <cellXfs count="40">
    <xf numFmtId="0" fontId="0" fillId="0" borderId="0" xfId="0">
      <alignment horizontal="left" vertical="center" wrapText="1"/>
    </xf>
    <xf numFmtId="0" fontId="13" fillId="0" borderId="0" xfId="0" applyFont="1" applyFill="1" applyAlignment="1">
      <alignment vertical="center"/>
    </xf>
    <xf numFmtId="0" fontId="22" fillId="0" borderId="7" xfId="46"/>
    <xf numFmtId="0" fontId="0" fillId="0" borderId="0" xfId="0">
      <alignment horizontal="left" vertical="center" wrapText="1"/>
    </xf>
    <xf numFmtId="0" fontId="24" fillId="0" borderId="0" xfId="48" applyFill="1"/>
    <xf numFmtId="0" fontId="26" fillId="0" borderId="0" xfId="0" applyFont="1">
      <alignment horizontal="left" vertical="center" wrapText="1"/>
    </xf>
    <xf numFmtId="0" fontId="1" fillId="0" borderId="0" xfId="48" applyFont="1" applyFill="1"/>
    <xf numFmtId="0" fontId="1" fillId="0" borderId="0" xfId="0" applyFont="1">
      <alignment horizontal="left" vertical="center" wrapText="1"/>
    </xf>
    <xf numFmtId="167" fontId="2" fillId="0" borderId="0" xfId="49" applyFont="1" applyFill="1">
      <alignment horizontal="left" vertical="top"/>
    </xf>
    <xf numFmtId="0" fontId="1" fillId="2" borderId="8" xfId="0" applyFont="1" applyFill="1" applyBorder="1">
      <alignment horizontal="left" vertical="center" wrapText="1"/>
    </xf>
    <xf numFmtId="168" fontId="1" fillId="2" borderId="9" xfId="33" applyNumberFormat="1" applyFont="1" applyFill="1" applyBorder="1" applyAlignment="1">
      <alignment horizontal="right" vertical="center"/>
    </xf>
    <xf numFmtId="0" fontId="27" fillId="36" borderId="8" xfId="46" applyFont="1" applyFill="1" applyBorder="1" applyAlignment="1">
      <alignment horizontal="center" vertical="center"/>
    </xf>
    <xf numFmtId="0" fontId="27" fillId="36" borderId="9" xfId="46" applyFont="1" applyFill="1" applyBorder="1" applyAlignment="1">
      <alignment horizontal="center" vertical="center"/>
    </xf>
    <xf numFmtId="0" fontId="3" fillId="2" borderId="8" xfId="0" applyFont="1" applyFill="1" applyBorder="1">
      <alignment horizontal="left" vertical="center" wrapText="1"/>
    </xf>
    <xf numFmtId="168" fontId="3" fillId="37" borderId="10" xfId="0" applyNumberFormat="1" applyFont="1" applyFill="1" applyBorder="1" applyAlignment="1">
      <alignment horizontal="right" vertical="center"/>
    </xf>
    <xf numFmtId="0" fontId="28" fillId="0" borderId="0" xfId="32" applyFont="1" applyFill="1" applyAlignment="1">
      <alignment horizontal="left" vertical="center" wrapText="1"/>
    </xf>
    <xf numFmtId="0" fontId="29" fillId="0" borderId="11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30" fillId="38" borderId="10" xfId="0" applyFont="1" applyFill="1" applyBorder="1">
      <alignment horizontal="left" vertical="center" wrapText="1"/>
    </xf>
    <xf numFmtId="167" fontId="31" fillId="0" borderId="0" xfId="49" applyFont="1" applyFill="1" applyAlignment="1">
      <alignment horizontal="center" vertical="center"/>
    </xf>
    <xf numFmtId="167" fontId="5" fillId="39" borderId="0" xfId="49" applyFont="1" applyFill="1" applyAlignment="1">
      <alignment horizontal="center" vertical="center"/>
    </xf>
    <xf numFmtId="167" fontId="5" fillId="0" borderId="0" xfId="49" applyFont="1" applyFill="1" applyAlignment="1">
      <alignment horizontal="center" vertical="center"/>
    </xf>
    <xf numFmtId="167" fontId="5" fillId="40" borderId="0" xfId="49" applyFont="1" applyFill="1" applyAlignment="1">
      <alignment horizontal="center" vertical="center"/>
    </xf>
    <xf numFmtId="0" fontId="30" fillId="0" borderId="0" xfId="0" applyFont="1" applyFill="1" applyBorder="1">
      <alignment horizontal="left" vertical="center" wrapText="1"/>
    </xf>
    <xf numFmtId="170" fontId="32" fillId="0" borderId="0" xfId="0" applyNumberFormat="1" applyFont="1" applyFill="1" applyBorder="1">
      <alignment horizontal="left" vertical="center" wrapText="1"/>
    </xf>
    <xf numFmtId="0" fontId="26" fillId="0" borderId="0" xfId="0" applyFont="1" applyFill="1">
      <alignment horizontal="left" vertical="center" wrapText="1"/>
    </xf>
    <xf numFmtId="0" fontId="26" fillId="0" borderId="11" xfId="0" applyFont="1" applyBorder="1">
      <alignment horizontal="left" vertical="center" wrapText="1"/>
    </xf>
    <xf numFmtId="0" fontId="28" fillId="0" borderId="0" xfId="0" applyFont="1">
      <alignment horizontal="left" vertical="center" wrapText="1"/>
    </xf>
    <xf numFmtId="167" fontId="28" fillId="0" borderId="0" xfId="0" applyNumberFormat="1" applyFont="1">
      <alignment horizontal="left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7" fontId="2" fillId="0" borderId="0" xfId="49" applyFont="1" applyFill="1" applyAlignment="1">
      <alignment horizontal="center" vertical="top"/>
    </xf>
    <xf numFmtId="0" fontId="33" fillId="41" borderId="12" xfId="0" applyFont="1" applyFill="1" applyBorder="1" applyAlignment="1">
      <alignment horizontal="left" vertical="center" wrapText="1"/>
    </xf>
    <xf numFmtId="0" fontId="33" fillId="41" borderId="14" xfId="0" applyFont="1" applyFill="1" applyBorder="1" applyAlignment="1">
      <alignment horizontal="left" vertical="center" wrapText="1"/>
    </xf>
    <xf numFmtId="0" fontId="33" fillId="41" borderId="13" xfId="0" applyFont="1" applyFill="1" applyBorder="1" applyAlignment="1">
      <alignment horizontal="left" vertical="center" wrapText="1"/>
    </xf>
    <xf numFmtId="170" fontId="33" fillId="41" borderId="12" xfId="0" applyNumberFormat="1" applyFont="1" applyFill="1" applyBorder="1" applyAlignment="1">
      <alignment horizontal="left" vertical="center" wrapText="1"/>
    </xf>
    <xf numFmtId="170" fontId="33" fillId="41" borderId="14" xfId="0" applyNumberFormat="1" applyFont="1" applyFill="1" applyBorder="1" applyAlignment="1">
      <alignment horizontal="left" vertical="center" wrapText="1"/>
    </xf>
    <xf numFmtId="170" fontId="33" fillId="41" borderId="13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 customBuiltin="1"/>
    <cellStyle name="Hiperlink Visitado" xfId="31" builtinId="9" customBuiltin="1"/>
    <cellStyle name="Link de navegação" xfId="32"/>
    <cellStyle name="Moeda" xfId="33" builtinId="4" customBuiltin="1"/>
    <cellStyle name="Moeda [0]" xfId="34" builtinId="7" customBuiltin="1"/>
    <cellStyle name="Neutro" xfId="35" builtinId="28" customBuiltin="1"/>
    <cellStyle name="Normal" xfId="0" builtinId="0" customBuiltin="1"/>
    <cellStyle name="Nota" xfId="36" builtinId="10" customBuiltin="1"/>
    <cellStyle name="Porcentagem" xfId="37" builtinId="5" customBuiltin="1"/>
    <cellStyle name="Ruim" xfId="38" builtinId="27" customBuiltin="1"/>
    <cellStyle name="Saída" xfId="39" builtinId="21" customBuiltin="1"/>
    <cellStyle name="Separador de milhares [0]" xfId="40" builtinId="6" customBuiltin="1"/>
    <cellStyle name="Telefone" xfId="41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otal" xfId="49" builtinId="25" customBuiltin="1"/>
    <cellStyle name="Vírgula" xfId="50" builtinId="3" customBuiltin="1"/>
  </cellStyles>
  <dxfs count="6"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sz val="11"/>
        <color theme="0"/>
        <name val="Times New Roman"/>
        <scheme val="minor"/>
      </font>
      <fill>
        <patternFill>
          <bgColor theme="5" tint="-0.24994659260841701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sz val="11"/>
        <color theme="5" tint="-0.24994659260841701"/>
        <name val="Times New Roman"/>
        <scheme val="minor"/>
      </font>
      <fill>
        <patternFill patternType="none">
          <bgColor auto="1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sz val="11"/>
        <color theme="5" tint="-0.24994659260841701"/>
        <name val="Times New Roman"/>
        <scheme val="minor"/>
      </font>
      <fill>
        <patternFill>
          <fgColor theme="5" tint="0.79998168889431442"/>
          <bgColor theme="5" tint="-0.24994659260841701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ont>
        <b val="0"/>
        <i val="0"/>
        <sz val="11"/>
        <color theme="0"/>
        <name val="Times New Roman"/>
        <scheme val="minor"/>
      </font>
      <fill>
        <patternFill>
          <bgColor theme="5" tint="-0.24994659260841701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ont>
        <b val="0"/>
        <i val="0"/>
        <sz val="11"/>
        <color theme="5" tint="-0.24994659260841701"/>
        <name val="Times New Roman"/>
        <scheme val="minor"/>
      </font>
      <fill>
        <patternFill patternType="solid">
          <fgColor rgb="FFDFDFDF"/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  <top style="thin">
          <color theme="5" tint="0.79998168889431442"/>
        </top>
        <bottom style="thin">
          <color theme="5" tint="0.79998168889431442"/>
        </bottom>
        <vertical/>
        <horizontal/>
      </border>
    </dxf>
  </dxfs>
  <tableStyles count="1" defaultTableStyle="Orçamento de construção residencial" defaultPivotStyle="PivotStyleLight16">
    <tableStyle name="Orçamento de construção residencial" pivot="0" count="5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rPr lang="pt-BR"/>
              <a:t>TIPOS DE GASTOS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16F7-4AA8-B572-0417B298338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F7-4AA8-B572-0417B298338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Rounded MT Bold"/>
                    <a:ea typeface="Arial Rounded MT Bold"/>
                    <a:cs typeface="Arial Rounded MT Bold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RESUMO!$B$9:$B$10</c:f>
              <c:strCache>
                <c:ptCount val="2"/>
                <c:pt idx="0">
                  <c:v>MATERIAL</c:v>
                </c:pt>
                <c:pt idx="1">
                  <c:v>MÃO DE OBRA</c:v>
                </c:pt>
              </c:strCache>
            </c:strRef>
          </c:cat>
          <c:val>
            <c:numRef>
              <c:f>RESUMO!$C$9:$C$10</c:f>
              <c:numCache>
                <c:formatCode>General</c:formatCode>
                <c:ptCount val="2"/>
                <c:pt idx="0">
                  <c:v>1435</c:v>
                </c:pt>
                <c:pt idx="1">
                  <c:v>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F7-4AA8-B572-0417B2983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l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rPr lang="pt-BR"/>
              <a:t>ORÇAMENTO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96C8-45CF-832B-64DE9A8C081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6C8-45CF-832B-64DE9A8C081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RESUMO!$B$12:$B$14</c:f>
              <c:strCache>
                <c:ptCount val="3"/>
                <c:pt idx="0">
                  <c:v>ORÇAMENTO</c:v>
                </c:pt>
                <c:pt idx="1">
                  <c:v>GASTO</c:v>
                </c:pt>
                <c:pt idx="2">
                  <c:v>SALDO</c:v>
                </c:pt>
              </c:strCache>
            </c:strRef>
          </c:cat>
          <c:val>
            <c:numRef>
              <c:f>RESUMO!$C$12:$C$14</c:f>
              <c:numCache>
                <c:formatCode>"R$"\ #,##0.00;[Red]\-"R$"\ #,##0.00</c:formatCode>
                <c:ptCount val="3"/>
                <c:pt idx="0">
                  <c:v>3650</c:v>
                </c:pt>
                <c:pt idx="1">
                  <c:v>2810</c:v>
                </c:pt>
                <c:pt idx="2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C8-45CF-832B-64DE9A8C0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"/>
        <c:axId val="430938456"/>
        <c:axId val="1"/>
      </c:barChart>
      <c:catAx>
        <c:axId val="43093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&quot;R$&quot;\ #,##0.00;[Red]\-&quot;R$&quot;\ #,##0.00" sourceLinked="1"/>
        <c:majorTickMark val="out"/>
        <c:minorTickMark val="none"/>
        <c:tickLblPos val="nextTo"/>
        <c:crossAx val="430938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RESUM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ESPESAS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0</xdr:row>
      <xdr:rowOff>76200</xdr:rowOff>
    </xdr:from>
    <xdr:to>
      <xdr:col>4</xdr:col>
      <xdr:colOff>1095374</xdr:colOff>
      <xdr:row>0</xdr:row>
      <xdr:rowOff>514350</xdr:rowOff>
    </xdr:to>
    <xdr:sp macro="" textlink="">
      <xdr:nvSpPr>
        <xdr:cNvPr id="4" name="Seta: para a Direit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20F4DD-5F74-4A85-AA79-7187D70D2E59}"/>
            </a:ext>
          </a:extLst>
        </xdr:cNvPr>
        <xdr:cNvSpPr/>
      </xdr:nvSpPr>
      <xdr:spPr>
        <a:xfrm>
          <a:off x="6010274" y="76200"/>
          <a:ext cx="1000125" cy="438150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alibri" panose="020F0502020204030204" pitchFamily="34" charset="0"/>
              <a:cs typeface="Calibri" panose="020F0502020204030204" pitchFamily="34" charset="0"/>
            </a:rPr>
            <a:t>RESUMO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57150</xdr:rowOff>
    </xdr:from>
    <xdr:to>
      <xdr:col>1</xdr:col>
      <xdr:colOff>1504950</xdr:colOff>
      <xdr:row>0</xdr:row>
      <xdr:rowOff>514350</xdr:rowOff>
    </xdr:to>
    <xdr:pic>
      <xdr:nvPicPr>
        <xdr:cNvPr id="1032" name="Imagem 4">
          <a:extLst>
            <a:ext uri="{FF2B5EF4-FFF2-40B4-BE49-F238E27FC236}">
              <a16:creationId xmlns:a16="http://schemas.microsoft.com/office/drawing/2014/main" id="{BE8705AC-FE16-477C-AFD8-A4A5C172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7150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5</xdr:row>
      <xdr:rowOff>85724</xdr:rowOff>
    </xdr:from>
    <xdr:to>
      <xdr:col>2</xdr:col>
      <xdr:colOff>9524</xdr:colOff>
      <xdr:row>7</xdr:row>
      <xdr:rowOff>28574</xdr:rowOff>
    </xdr:to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A77FC21B-3D4C-43DF-B85E-F96EF2A0FFF8}"/>
            </a:ext>
          </a:extLst>
        </xdr:cNvPr>
        <xdr:cNvSpPr/>
      </xdr:nvSpPr>
      <xdr:spPr>
        <a:xfrm>
          <a:off x="200024" y="1285874"/>
          <a:ext cx="1685925" cy="5048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800">
              <a:solidFill>
                <a:schemeClr val="tx1"/>
              </a:solidFill>
              <a:latin typeface="+mj-lt"/>
              <a:cs typeface="Calibri" panose="020F0502020204030204" pitchFamily="34" charset="0"/>
            </a:rPr>
            <a:t>VALOR PREVISTO</a:t>
          </a:r>
        </a:p>
      </xdr:txBody>
    </xdr:sp>
    <xdr:clientData/>
  </xdr:twoCellAnchor>
  <xdr:twoCellAnchor>
    <xdr:from>
      <xdr:col>2</xdr:col>
      <xdr:colOff>200024</xdr:colOff>
      <xdr:row>5</xdr:row>
      <xdr:rowOff>123825</xdr:rowOff>
    </xdr:from>
    <xdr:to>
      <xdr:col>4</xdr:col>
      <xdr:colOff>9525</xdr:colOff>
      <xdr:row>7</xdr:row>
      <xdr:rowOff>9526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ABBF1481-6ACD-4CBE-832E-ECD7857878D8}"/>
            </a:ext>
          </a:extLst>
        </xdr:cNvPr>
        <xdr:cNvSpPr/>
      </xdr:nvSpPr>
      <xdr:spPr>
        <a:xfrm>
          <a:off x="2076449" y="1323975"/>
          <a:ext cx="2847976" cy="44767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800">
              <a:solidFill>
                <a:schemeClr val="tx1"/>
              </a:solidFill>
              <a:latin typeface="+mj-lt"/>
              <a:cs typeface="Calibri" panose="020F0502020204030204" pitchFamily="34" charset="0"/>
            </a:rPr>
            <a:t>VALOR GASTO ATÉ O MOMENTO</a:t>
          </a:r>
        </a:p>
      </xdr:txBody>
    </xdr:sp>
    <xdr:clientData/>
  </xdr:twoCellAnchor>
  <xdr:twoCellAnchor>
    <xdr:from>
      <xdr:col>4</xdr:col>
      <xdr:colOff>219074</xdr:colOff>
      <xdr:row>5</xdr:row>
      <xdr:rowOff>152400</xdr:rowOff>
    </xdr:from>
    <xdr:to>
      <xdr:col>7</xdr:col>
      <xdr:colOff>19049</xdr:colOff>
      <xdr:row>7</xdr:row>
      <xdr:rowOff>19050</xdr:rowOff>
    </xdr:to>
    <xdr:sp macro="" textlink="">
      <xdr:nvSpPr>
        <xdr:cNvPr id="4" name="Retângulo: Cantos Arredondados 3">
          <a:extLst>
            <a:ext uri="{FF2B5EF4-FFF2-40B4-BE49-F238E27FC236}">
              <a16:creationId xmlns:a16="http://schemas.microsoft.com/office/drawing/2014/main" id="{687F332D-4035-400A-B725-942F5706DDD9}"/>
            </a:ext>
          </a:extLst>
        </xdr:cNvPr>
        <xdr:cNvSpPr/>
      </xdr:nvSpPr>
      <xdr:spPr>
        <a:xfrm>
          <a:off x="4924424" y="1352550"/>
          <a:ext cx="1628775" cy="4286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800">
              <a:solidFill>
                <a:schemeClr val="tx1"/>
              </a:solidFill>
              <a:latin typeface="+mj-lt"/>
              <a:cs typeface="Calibri" panose="020F0502020204030204" pitchFamily="34" charset="0"/>
            </a:rPr>
            <a:t>SALDO</a:t>
          </a:r>
        </a:p>
      </xdr:txBody>
    </xdr:sp>
    <xdr:clientData/>
  </xdr:twoCellAnchor>
  <xdr:twoCellAnchor>
    <xdr:from>
      <xdr:col>0</xdr:col>
      <xdr:colOff>0</xdr:colOff>
      <xdr:row>7</xdr:row>
      <xdr:rowOff>152400</xdr:rowOff>
    </xdr:from>
    <xdr:to>
      <xdr:col>3</xdr:col>
      <xdr:colOff>914400</xdr:colOff>
      <xdr:row>17</xdr:row>
      <xdr:rowOff>133350</xdr:rowOff>
    </xdr:to>
    <xdr:graphicFrame macro="">
      <xdr:nvGraphicFramePr>
        <xdr:cNvPr id="2073" name="Gráfico 5">
          <a:extLst>
            <a:ext uri="{FF2B5EF4-FFF2-40B4-BE49-F238E27FC236}">
              <a16:creationId xmlns:a16="http://schemas.microsoft.com/office/drawing/2014/main" id="{6ACAFFDF-D087-4D2D-9233-ECC9A11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685800</xdr:colOff>
      <xdr:row>7</xdr:row>
      <xdr:rowOff>133350</xdr:rowOff>
    </xdr:from>
    <xdr:to>
      <xdr:col>7</xdr:col>
      <xdr:colOff>600075</xdr:colOff>
      <xdr:row>18</xdr:row>
      <xdr:rowOff>9525</xdr:rowOff>
    </xdr:to>
    <xdr:graphicFrame macro="">
      <xdr:nvGraphicFramePr>
        <xdr:cNvPr id="2074" name="Gráfico 6">
          <a:extLst>
            <a:ext uri="{FF2B5EF4-FFF2-40B4-BE49-F238E27FC236}">
              <a16:creationId xmlns:a16="http://schemas.microsoft.com/office/drawing/2014/main" id="{C7EA8ECA-6908-49BE-8CBD-D5A04AA04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619124</xdr:colOff>
      <xdr:row>0</xdr:row>
      <xdr:rowOff>85725</xdr:rowOff>
    </xdr:from>
    <xdr:to>
      <xdr:col>8</xdr:col>
      <xdr:colOff>400049</xdr:colOff>
      <xdr:row>0</xdr:row>
      <xdr:rowOff>504825</xdr:rowOff>
    </xdr:to>
    <xdr:sp macro="" textlink="">
      <xdr:nvSpPr>
        <xdr:cNvPr id="8" name="Seta: para a Esquerda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527678-FD1E-4AD0-8222-167EBA1EE080}"/>
            </a:ext>
          </a:extLst>
        </xdr:cNvPr>
        <xdr:cNvSpPr/>
      </xdr:nvSpPr>
      <xdr:spPr>
        <a:xfrm>
          <a:off x="6677024" y="85725"/>
          <a:ext cx="1152525" cy="419100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atin typeface="Calibri" panose="020F0502020204030204" pitchFamily="34" charset="0"/>
              <a:cs typeface="Calibri" panose="020F0502020204030204" pitchFamily="34" charset="0"/>
            </a:rPr>
            <a:t>DESPESAS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1495425</xdr:colOff>
      <xdr:row>0</xdr:row>
      <xdr:rowOff>495300</xdr:rowOff>
    </xdr:to>
    <xdr:pic>
      <xdr:nvPicPr>
        <xdr:cNvPr id="2076" name="Imagem 8">
          <a:extLst>
            <a:ext uri="{FF2B5EF4-FFF2-40B4-BE49-F238E27FC236}">
              <a16:creationId xmlns:a16="http://schemas.microsoft.com/office/drawing/2014/main" id="{5B9E4941-747B-4BC8-AA11-CF0EB376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Home construction budge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construction budget">
      <a:majorFont>
        <a:latin typeface="Arial Black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E26"/>
  <sheetViews>
    <sheetView showGridLines="0" workbookViewId="0"/>
  </sheetViews>
  <sheetFormatPr defaultRowHeight="30" customHeight="1" x14ac:dyDescent="0.25"/>
  <cols>
    <col min="1" max="1" width="2.625" style="5" customWidth="1"/>
    <col min="2" max="2" width="38.625" style="5" customWidth="1"/>
    <col min="3" max="3" width="16.625" style="5" customWidth="1"/>
    <col min="4" max="4" width="19.75" style="5" customWidth="1"/>
    <col min="5" max="5" width="26.875" style="5" customWidth="1"/>
    <col min="6" max="6" width="2.625" style="5" customWidth="1"/>
    <col min="7" max="16384" width="9" style="5"/>
  </cols>
  <sheetData>
    <row r="1" spans="2:5" ht="45.75" customHeight="1" thickBot="1" x14ac:dyDescent="0.3">
      <c r="B1" s="16"/>
      <c r="C1" s="31" t="s">
        <v>27</v>
      </c>
      <c r="D1" s="31"/>
      <c r="E1" s="15"/>
    </row>
    <row r="2" spans="2:5" ht="14.25" customHeight="1" thickBot="1" x14ac:dyDescent="0.3">
      <c r="B2" s="8"/>
      <c r="C2" s="8"/>
      <c r="D2" s="8"/>
      <c r="E2" s="7"/>
    </row>
    <row r="3" spans="2:5" ht="26.25" customHeight="1" thickBot="1" x14ac:dyDescent="0.3">
      <c r="B3" s="11" t="s">
        <v>0</v>
      </c>
      <c r="C3" s="11" t="s">
        <v>21</v>
      </c>
      <c r="D3" s="12" t="s">
        <v>22</v>
      </c>
      <c r="E3" s="7"/>
    </row>
    <row r="4" spans="2:5" ht="22.5" customHeight="1" thickBot="1" x14ac:dyDescent="0.3">
      <c r="B4" s="13" t="s">
        <v>1</v>
      </c>
      <c r="C4" s="9" t="s">
        <v>33</v>
      </c>
      <c r="D4" s="10">
        <v>350</v>
      </c>
      <c r="E4" s="7"/>
    </row>
    <row r="5" spans="2:5" ht="22.5" customHeight="1" thickBot="1" x14ac:dyDescent="0.3">
      <c r="B5" s="13" t="s">
        <v>2</v>
      </c>
      <c r="C5" s="9" t="s">
        <v>33</v>
      </c>
      <c r="D5" s="10">
        <v>75</v>
      </c>
      <c r="E5" s="7"/>
    </row>
    <row r="6" spans="2:5" ht="22.5" customHeight="1" thickBot="1" x14ac:dyDescent="0.3">
      <c r="B6" s="13" t="s">
        <v>3</v>
      </c>
      <c r="C6" s="9" t="s">
        <v>33</v>
      </c>
      <c r="D6" s="10">
        <v>400</v>
      </c>
      <c r="E6" s="7"/>
    </row>
    <row r="7" spans="2:5" ht="22.5" customHeight="1" thickBot="1" x14ac:dyDescent="0.3">
      <c r="B7" s="13" t="s">
        <v>4</v>
      </c>
      <c r="C7" s="9" t="s">
        <v>33</v>
      </c>
      <c r="D7" s="10">
        <v>20</v>
      </c>
      <c r="E7" s="7"/>
    </row>
    <row r="8" spans="2:5" ht="22.5" customHeight="1" thickBot="1" x14ac:dyDescent="0.3">
      <c r="B8" s="13" t="s">
        <v>5</v>
      </c>
      <c r="C8" s="9" t="s">
        <v>33</v>
      </c>
      <c r="D8" s="10">
        <v>40</v>
      </c>
      <c r="E8" s="7"/>
    </row>
    <row r="9" spans="2:5" ht="22.5" customHeight="1" thickBot="1" x14ac:dyDescent="0.3">
      <c r="B9" s="13" t="s">
        <v>6</v>
      </c>
      <c r="C9" s="9" t="s">
        <v>33</v>
      </c>
      <c r="D9" s="10">
        <v>250</v>
      </c>
      <c r="E9" s="7"/>
    </row>
    <row r="10" spans="2:5" ht="22.5" customHeight="1" thickBot="1" x14ac:dyDescent="0.3">
      <c r="B10" s="13" t="s">
        <v>7</v>
      </c>
      <c r="C10" s="9" t="s">
        <v>33</v>
      </c>
      <c r="D10" s="10">
        <v>200</v>
      </c>
      <c r="E10" s="7"/>
    </row>
    <row r="11" spans="2:5" ht="22.5" customHeight="1" thickBot="1" x14ac:dyDescent="0.3">
      <c r="B11" s="13" t="s">
        <v>8</v>
      </c>
      <c r="C11" s="9" t="s">
        <v>33</v>
      </c>
      <c r="D11" s="10">
        <v>100</v>
      </c>
      <c r="E11" s="7"/>
    </row>
    <row r="12" spans="2:5" ht="22.5" customHeight="1" thickBot="1" x14ac:dyDescent="0.3">
      <c r="B12" s="13" t="s">
        <v>9</v>
      </c>
      <c r="C12" s="9" t="s">
        <v>26</v>
      </c>
      <c r="D12" s="10">
        <v>150</v>
      </c>
      <c r="E12" s="7"/>
    </row>
    <row r="13" spans="2:5" ht="22.5" customHeight="1" thickBot="1" x14ac:dyDescent="0.3">
      <c r="B13" s="13" t="s">
        <v>10</v>
      </c>
      <c r="C13" s="9" t="s">
        <v>26</v>
      </c>
      <c r="D13" s="10">
        <v>50</v>
      </c>
      <c r="E13" s="7"/>
    </row>
    <row r="14" spans="2:5" ht="22.5" customHeight="1" thickBot="1" x14ac:dyDescent="0.3">
      <c r="B14" s="13" t="s">
        <v>11</v>
      </c>
      <c r="C14" s="9" t="s">
        <v>26</v>
      </c>
      <c r="D14" s="10">
        <v>50</v>
      </c>
      <c r="E14" s="7"/>
    </row>
    <row r="15" spans="2:5" ht="22.5" customHeight="1" thickBot="1" x14ac:dyDescent="0.3">
      <c r="B15" s="13" t="s">
        <v>12</v>
      </c>
      <c r="C15" s="9" t="s">
        <v>26</v>
      </c>
      <c r="D15" s="10">
        <v>100</v>
      </c>
      <c r="E15" s="7"/>
    </row>
    <row r="16" spans="2:5" ht="22.5" customHeight="1" thickBot="1" x14ac:dyDescent="0.3">
      <c r="B16" s="13" t="s">
        <v>13</v>
      </c>
      <c r="C16" s="9" t="s">
        <v>26</v>
      </c>
      <c r="D16" s="10">
        <v>200</v>
      </c>
      <c r="E16" s="7"/>
    </row>
    <row r="17" spans="2:5" ht="22.5" customHeight="1" thickBot="1" x14ac:dyDescent="0.3">
      <c r="B17" s="13" t="s">
        <v>4</v>
      </c>
      <c r="C17" s="9" t="s">
        <v>26</v>
      </c>
      <c r="D17" s="10">
        <v>25</v>
      </c>
      <c r="E17" s="7"/>
    </row>
    <row r="18" spans="2:5" ht="22.5" customHeight="1" thickBot="1" x14ac:dyDescent="0.3">
      <c r="B18" s="13" t="s">
        <v>5</v>
      </c>
      <c r="C18" s="9" t="s">
        <v>26</v>
      </c>
      <c r="D18" s="10">
        <v>50</v>
      </c>
      <c r="E18" s="7"/>
    </row>
    <row r="19" spans="2:5" ht="22.5" customHeight="1" thickBot="1" x14ac:dyDescent="0.3">
      <c r="B19" s="13" t="s">
        <v>14</v>
      </c>
      <c r="C19" s="9" t="s">
        <v>25</v>
      </c>
      <c r="D19" s="10">
        <v>150</v>
      </c>
      <c r="E19" s="7">
        <f ca="1">SUMIF(C18:D22,"MÃO DE OBRA",D18:D22)</f>
        <v>500</v>
      </c>
    </row>
    <row r="20" spans="2:5" ht="22.5" customHeight="1" thickBot="1" x14ac:dyDescent="0.3">
      <c r="B20" s="13" t="s">
        <v>15</v>
      </c>
      <c r="C20" s="9" t="s">
        <v>26</v>
      </c>
      <c r="D20" s="10">
        <v>50</v>
      </c>
      <c r="E20" s="7"/>
    </row>
    <row r="21" spans="2:5" ht="22.5" customHeight="1" thickBot="1" x14ac:dyDescent="0.3">
      <c r="B21" s="13" t="s">
        <v>16</v>
      </c>
      <c r="C21" s="9" t="s">
        <v>26</v>
      </c>
      <c r="D21" s="10">
        <v>300</v>
      </c>
      <c r="E21" s="7"/>
    </row>
    <row r="22" spans="2:5" ht="22.5" customHeight="1" thickBot="1" x14ac:dyDescent="0.3">
      <c r="B22" s="13" t="s">
        <v>17</v>
      </c>
      <c r="C22" s="9" t="s">
        <v>26</v>
      </c>
      <c r="D22" s="10">
        <v>100</v>
      </c>
      <c r="E22" s="7"/>
    </row>
    <row r="23" spans="2:5" ht="22.5" customHeight="1" thickBot="1" x14ac:dyDescent="0.3">
      <c r="B23" s="13" t="s">
        <v>18</v>
      </c>
      <c r="C23" s="9" t="s">
        <v>26</v>
      </c>
      <c r="D23" s="10">
        <v>100</v>
      </c>
      <c r="E23" s="7"/>
    </row>
    <row r="24" spans="2:5" ht="22.5" customHeight="1" thickBot="1" x14ac:dyDescent="0.3">
      <c r="B24" s="13" t="s">
        <v>19</v>
      </c>
      <c r="C24" s="9" t="s">
        <v>26</v>
      </c>
      <c r="D24" s="10">
        <v>50</v>
      </c>
      <c r="E24" s="7"/>
    </row>
    <row r="25" spans="2:5" ht="30" customHeight="1" thickBot="1" x14ac:dyDescent="0.3">
      <c r="B25" s="29" t="s">
        <v>20</v>
      </c>
      <c r="C25" s="30"/>
      <c r="D25" s="14">
        <f>SUM(D4:D24)</f>
        <v>2810</v>
      </c>
      <c r="E25" s="7"/>
    </row>
    <row r="26" spans="2:5" ht="30" customHeight="1" x14ac:dyDescent="0.25">
      <c r="B26" s="7"/>
      <c r="C26" s="7"/>
      <c r="D26" s="7"/>
      <c r="E26" s="7"/>
    </row>
  </sheetData>
  <mergeCells count="2">
    <mergeCell ref="B25:C25"/>
    <mergeCell ref="C1:D1"/>
  </mergeCells>
  <conditionalFormatting sqref="D4:D24">
    <cfRule type="dataBar" priority="5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{C3CD8621-47DF-47C7-B5C9-2F3970736E69}</x14:id>
        </ext>
      </extLst>
    </cfRule>
  </conditionalFormatting>
  <dataValidations count="1">
    <dataValidation type="list" allowBlank="1" showInputMessage="1" showErrorMessage="1" sqref="C4:C24">
      <formula1>"MATERIAL,MÃO DE OBRA"</formula1>
    </dataValidation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CD8621-47DF-47C7-B5C9-2F3970736E69}">
            <x14:dataBar minLength="0" maxLength="100" negativeBarColorSameAsPositive="1" axisPosition="none">
              <x14:cfvo type="min"/>
              <x14:cfvo type="max"/>
            </x14:dataBar>
          </x14:cfRule>
          <xm:sqref>D4:D24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abSelected="1" workbookViewId="0">
      <selection activeCell="K17" sqref="K16:L17"/>
    </sheetView>
  </sheetViews>
  <sheetFormatPr defaultRowHeight="15.75" x14ac:dyDescent="0.25"/>
  <cols>
    <col min="1" max="1" width="2.75" style="5" customWidth="1"/>
    <col min="2" max="2" width="21.875" style="5" customWidth="1"/>
    <col min="3" max="3" width="2.75" style="5" customWidth="1"/>
    <col min="4" max="4" width="37.125" style="5" customWidth="1"/>
    <col min="5" max="5" width="3" style="5" customWidth="1"/>
    <col min="6" max="6" width="12" style="5" bestFit="1" customWidth="1"/>
    <col min="7" max="16384" width="9" style="5"/>
  </cols>
  <sheetData>
    <row r="1" spans="2:7" ht="45" customHeight="1" thickBot="1" x14ac:dyDescent="0.3">
      <c r="B1" s="26"/>
      <c r="C1" s="26"/>
      <c r="D1" s="39" t="s">
        <v>32</v>
      </c>
      <c r="E1" s="39"/>
      <c r="F1" s="39"/>
      <c r="G1" s="39"/>
    </row>
    <row r="2" spans="2:7" ht="16.5" thickBot="1" x14ac:dyDescent="0.3"/>
    <row r="3" spans="2:7" ht="16.5" thickBot="1" x14ac:dyDescent="0.3">
      <c r="B3" s="18" t="s">
        <v>28</v>
      </c>
      <c r="C3" s="33" t="s">
        <v>30</v>
      </c>
      <c r="D3" s="34"/>
      <c r="E3" s="35"/>
      <c r="F3" s="17"/>
      <c r="G3" s="17"/>
    </row>
    <row r="4" spans="2:7" ht="16.5" thickBot="1" x14ac:dyDescent="0.3">
      <c r="B4" s="18" t="s">
        <v>31</v>
      </c>
      <c r="C4" s="36">
        <v>3650</v>
      </c>
      <c r="D4" s="37"/>
      <c r="E4" s="38"/>
    </row>
    <row r="5" spans="2:7" s="25" customFormat="1" x14ac:dyDescent="0.25">
      <c r="B5" s="23"/>
      <c r="C5" s="23"/>
      <c r="D5" s="24"/>
      <c r="E5" s="24"/>
    </row>
    <row r="6" spans="2:7" ht="28.5" customHeight="1" x14ac:dyDescent="0.2">
      <c r="B6" s="6"/>
      <c r="C6" s="6"/>
      <c r="D6" s="6"/>
      <c r="E6" s="6"/>
      <c r="F6" s="6"/>
    </row>
    <row r="7" spans="2:7" x14ac:dyDescent="0.25">
      <c r="B7" s="20">
        <f>C4</f>
        <v>3650</v>
      </c>
      <c r="C7" s="21"/>
      <c r="D7" s="22">
        <f>DESPESAS!D25</f>
        <v>2810</v>
      </c>
      <c r="E7" s="19"/>
      <c r="F7" s="32">
        <f>B7-D7</f>
        <v>840</v>
      </c>
      <c r="G7" s="32"/>
    </row>
    <row r="9" spans="2:7" x14ac:dyDescent="0.25">
      <c r="B9" s="27" t="s">
        <v>33</v>
      </c>
      <c r="C9" s="27">
        <f ca="1">SUMIF(DESPESAS!C4:D24,RESUMO!B9,DESPESAS!D4:D24)</f>
        <v>1435</v>
      </c>
    </row>
    <row r="10" spans="2:7" x14ac:dyDescent="0.25">
      <c r="B10" s="27" t="s">
        <v>26</v>
      </c>
      <c r="C10" s="27">
        <f ca="1">SUMIF(DESPESAS!C4:D24,RESUMO!B10,DESPESAS!D4:D24)</f>
        <v>1225</v>
      </c>
    </row>
    <row r="11" spans="2:7" x14ac:dyDescent="0.25">
      <c r="B11" s="27"/>
      <c r="C11" s="27"/>
    </row>
    <row r="12" spans="2:7" x14ac:dyDescent="0.25">
      <c r="B12" s="27" t="s">
        <v>29</v>
      </c>
      <c r="C12" s="28">
        <f>B7</f>
        <v>3650</v>
      </c>
    </row>
    <row r="13" spans="2:7" x14ac:dyDescent="0.25">
      <c r="B13" s="27" t="s">
        <v>34</v>
      </c>
      <c r="C13" s="28">
        <f>D7</f>
        <v>2810</v>
      </c>
    </row>
    <row r="14" spans="2:7" x14ac:dyDescent="0.25">
      <c r="B14" s="27" t="s">
        <v>35</v>
      </c>
      <c r="C14" s="28">
        <f>F7</f>
        <v>840</v>
      </c>
    </row>
    <row r="15" spans="2:7" x14ac:dyDescent="0.25">
      <c r="B15" s="27"/>
      <c r="C15" s="27"/>
    </row>
  </sheetData>
  <mergeCells count="4">
    <mergeCell ref="F7:G7"/>
    <mergeCell ref="C3:E3"/>
    <mergeCell ref="C4:E4"/>
    <mergeCell ref="D1:G1"/>
  </mergeCells>
  <conditionalFormatting sqref="F7:G7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GridLines="0" workbookViewId="0"/>
  </sheetViews>
  <sheetFormatPr defaultRowHeight="15.75" x14ac:dyDescent="0.25"/>
  <cols>
    <col min="1" max="1" width="8" customWidth="1"/>
  </cols>
  <sheetData>
    <row r="1" spans="1:3" ht="78.75" customHeight="1" thickBot="1" x14ac:dyDescent="0.45">
      <c r="A1" s="2" t="s">
        <v>23</v>
      </c>
      <c r="B1" s="3"/>
      <c r="C1" s="3"/>
    </row>
    <row r="2" spans="1:3" ht="19.5" thickTop="1" x14ac:dyDescent="0.4">
      <c r="A2" s="4" t="s">
        <v>24</v>
      </c>
    </row>
    <row r="3" spans="1:3" x14ac:dyDescent="0.25">
      <c r="A3" s="1" t="e">
        <f>RótudoDaVerbaUtilizada&amp;": "&amp;TEXT(VerbaUtilizada,"R$ #.##0,00")&amp;" ("&amp;TEXT(VerbaUtilizada/SUM(VerbaUtilizada:VerbaRestante),"0%")&amp;")"</f>
        <v>#REF!</v>
      </c>
    </row>
    <row r="4" spans="1:3" x14ac:dyDescent="0.25">
      <c r="A4" s="1" t="e">
        <f>RótuloDaVerbaRestante&amp;": "&amp;TEXT(VerbaRestante,"R$ #.##0,00")&amp;" ("&amp;TEXT(VerbaRestante/SUM(VerbaUtilizada:VerbaRestante),"0%")&amp;")"</f>
        <v>#REF!</v>
      </c>
    </row>
  </sheetData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DESPESAS</vt:lpstr>
      <vt:lpstr>RESUMO</vt:lpstr>
      <vt:lpstr>DadosDoGráfico</vt:lpstr>
      <vt:lpstr>TítuloDaColuna2</vt:lpstr>
      <vt:lpstr>DESPESAS!Titulos_de_impressao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2018-06-07T07:13:21Z</dcterms:created>
  <dcterms:modified xsi:type="dcterms:W3CDTF">2019-02-24T09:37:30Z</dcterms:modified>
</cp:coreProperties>
</file>