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Calendário Infinito/ARQUIVO/"/>
    </mc:Choice>
  </mc:AlternateContent>
  <xr:revisionPtr revIDLastSave="574" documentId="8_{636669D2-36C2-4A98-A70C-5A9715E8A2A3}" xr6:coauthVersionLast="47" xr6:coauthVersionMax="47" xr10:uidLastSave="{DE7261D6-4C25-4B7C-B0D8-6DE224AC4E91}"/>
  <bookViews>
    <workbookView xWindow="-120" yWindow="-120" windowWidth="29040" windowHeight="15720" tabRatio="37" firstSheet="3" activeTab="3" xr2:uid="{00000000-000D-0000-FFFF-FFFF00000000}"/>
  </bookViews>
  <sheets>
    <sheet name="Auxiliar" sheetId="104" state="hidden" r:id="rId1"/>
    <sheet name="Jan" sheetId="1" r:id="rId2"/>
    <sheet name="Fev" sheetId="105" r:id="rId3"/>
    <sheet name="Mar" sheetId="106" r:id="rId4"/>
    <sheet name="Abr" sheetId="107" r:id="rId5"/>
    <sheet name="Mai" sheetId="108" r:id="rId6"/>
    <sheet name="Jun" sheetId="109" r:id="rId7"/>
    <sheet name="Jul" sheetId="110" r:id="rId8"/>
    <sheet name="Ago" sheetId="111" r:id="rId9"/>
    <sheet name="Set" sheetId="112" r:id="rId10"/>
    <sheet name="Out" sheetId="113" r:id="rId11"/>
    <sheet name="Nov" sheetId="114" r:id="rId12"/>
    <sheet name="Dez" sheetId="115" r:id="rId13"/>
    <sheet name="BÔNUS" sheetId="116" r:id="rId14"/>
    <sheet name="Redes sociais, Feriados e Promo" sheetId="4" state="hidden" r:id="rId15"/>
  </sheets>
  <definedNames>
    <definedName name="_xlnm._FilterDatabase" localSheetId="4" hidden="1">Abr!$B$10:$AM$11</definedName>
    <definedName name="_xlnm._FilterDatabase" localSheetId="8" hidden="1">Ago!$B$10:$AM$11</definedName>
    <definedName name="_xlnm._FilterDatabase" localSheetId="12" hidden="1">Dez!$B$10:$AM$11</definedName>
    <definedName name="_xlnm._FilterDatabase" localSheetId="2" hidden="1">Fev!$B$10:$AM$11</definedName>
    <definedName name="_xlnm._FilterDatabase" localSheetId="1" hidden="1">Jan!$B$10:$AM$11</definedName>
    <definedName name="_xlnm._FilterDatabase" localSheetId="7" hidden="1">Jul!$B$10:$AM$11</definedName>
    <definedName name="_xlnm._FilterDatabase" localSheetId="6" hidden="1">Jun!$B$10:$AM$11</definedName>
    <definedName name="_xlnm._FilterDatabase" localSheetId="5" hidden="1">Mai!$B$10:$AM$11</definedName>
    <definedName name="_xlnm._FilterDatabase" localSheetId="3" hidden="1">Mar!$B$10:$AM$11</definedName>
    <definedName name="_xlnm._FilterDatabase" localSheetId="11" hidden="1">Nov!$B$10:$AM$11</definedName>
    <definedName name="_xlnm._FilterDatabase" localSheetId="10" hidden="1">Out!$B$10:$AM$11</definedName>
    <definedName name="_xlnm._FilterDatabase" localSheetId="9" hidden="1">Set!$B$10:$AM$11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15" l="1"/>
  <c r="Q15" i="115" s="1"/>
  <c r="D15" i="104"/>
  <c r="E15" i="104" s="1"/>
  <c r="A6" i="114"/>
  <c r="Q15" i="114" s="1"/>
  <c r="D14" i="104"/>
  <c r="E14" i="104" s="1"/>
  <c r="A6" i="113"/>
  <c r="Q19" i="113" s="1"/>
  <c r="Q20" i="113" s="1"/>
  <c r="D13" i="104"/>
  <c r="E13" i="104" s="1"/>
  <c r="A6" i="112"/>
  <c r="Q15" i="112" s="1"/>
  <c r="D12" i="104"/>
  <c r="E12" i="104"/>
  <c r="A6" i="111"/>
  <c r="D11" i="104"/>
  <c r="E11" i="104" s="1"/>
  <c r="D10" i="104"/>
  <c r="E10" i="104" s="1"/>
  <c r="A6" i="109"/>
  <c r="Q19" i="109" s="1"/>
  <c r="Q20" i="109" s="1"/>
  <c r="E9" i="104"/>
  <c r="D9" i="104"/>
  <c r="Q15" i="109"/>
  <c r="A6" i="108"/>
  <c r="Q15" i="108" s="1"/>
  <c r="D8" i="104"/>
  <c r="E8" i="104" s="1"/>
  <c r="A6" i="107"/>
  <c r="D7" i="104"/>
  <c r="E7" i="104" s="1"/>
  <c r="D6" i="104"/>
  <c r="E6" i="104" s="1"/>
  <c r="D5" i="104"/>
  <c r="E5" i="104" s="1"/>
  <c r="A6" i="105" s="1"/>
  <c r="Q15" i="105" s="1"/>
  <c r="D4" i="104"/>
  <c r="E4" i="104" s="1"/>
  <c r="A6" i="1" s="1"/>
  <c r="Q15" i="1" s="1"/>
  <c r="Q19" i="115" l="1"/>
  <c r="Q20" i="115" s="1"/>
  <c r="Q12" i="115"/>
  <c r="Q14" i="115"/>
  <c r="Q16" i="115" s="1"/>
  <c r="Q18" i="115" s="1"/>
  <c r="Q19" i="114"/>
  <c r="Q20" i="114" s="1"/>
  <c r="Q12" i="114"/>
  <c r="Q14" i="114"/>
  <c r="Q16" i="114" s="1"/>
  <c r="Q18" i="114" s="1"/>
  <c r="Q15" i="113"/>
  <c r="Q12" i="113"/>
  <c r="Q14" i="113"/>
  <c r="Q16" i="113" s="1"/>
  <c r="Q18" i="113" s="1"/>
  <c r="Q19" i="112"/>
  <c r="Q20" i="112" s="1"/>
  <c r="Q12" i="112"/>
  <c r="Q14" i="112"/>
  <c r="Q16" i="112" s="1"/>
  <c r="Q18" i="112" s="1"/>
  <c r="A6" i="110"/>
  <c r="Q19" i="110" s="1"/>
  <c r="Q20" i="110" s="1"/>
  <c r="Q15" i="111"/>
  <c r="Q19" i="111"/>
  <c r="Q20" i="111" s="1"/>
  <c r="Q12" i="109"/>
  <c r="Q14" i="109"/>
  <c r="Q16" i="109" s="1"/>
  <c r="Q18" i="109" s="1"/>
  <c r="Q19" i="108"/>
  <c r="Q20" i="108" s="1"/>
  <c r="Q12" i="108"/>
  <c r="Q14" i="108"/>
  <c r="Q16" i="108" s="1"/>
  <c r="Q18" i="108" s="1"/>
  <c r="Q15" i="107"/>
  <c r="A6" i="106"/>
  <c r="Q15" i="106" s="1"/>
  <c r="Q19" i="107"/>
  <c r="Q20" i="107" s="1"/>
  <c r="Q12" i="107"/>
  <c r="Q14" i="107"/>
  <c r="Q16" i="107" s="1"/>
  <c r="Q18" i="107" s="1"/>
  <c r="Q14" i="105"/>
  <c r="Q16" i="105" s="1"/>
  <c r="Q18" i="105" s="1"/>
  <c r="Q19" i="105"/>
  <c r="Q20" i="105" s="1"/>
  <c r="Q12" i="105"/>
  <c r="Q12" i="106" l="1"/>
  <c r="Q14" i="106"/>
  <c r="Q16" i="106" s="1"/>
  <c r="Q18" i="106" s="1"/>
  <c r="B10" i="106" s="1"/>
  <c r="C10" i="106" s="1"/>
  <c r="D10" i="106" s="1"/>
  <c r="E10" i="106" s="1"/>
  <c r="F10" i="106" s="1"/>
  <c r="G10" i="106" s="1"/>
  <c r="H10" i="106" s="1"/>
  <c r="B14" i="106" s="1"/>
  <c r="C14" i="106" s="1"/>
  <c r="D14" i="106" s="1"/>
  <c r="E14" i="106" s="1"/>
  <c r="F14" i="106" s="1"/>
  <c r="G14" i="106" s="1"/>
  <c r="H14" i="106" s="1"/>
  <c r="B18" i="106" s="1"/>
  <c r="C18" i="106" s="1"/>
  <c r="D18" i="106" s="1"/>
  <c r="E18" i="106" s="1"/>
  <c r="F18" i="106" s="1"/>
  <c r="G18" i="106" s="1"/>
  <c r="H18" i="106" s="1"/>
  <c r="B22" i="106" s="1"/>
  <c r="C22" i="106" s="1"/>
  <c r="D22" i="106" s="1"/>
  <c r="E22" i="106" s="1"/>
  <c r="F22" i="106" s="1"/>
  <c r="G22" i="106" s="1"/>
  <c r="H22" i="106" s="1"/>
  <c r="B26" i="106" s="1"/>
  <c r="C26" i="106" s="1"/>
  <c r="D26" i="106" s="1"/>
  <c r="E26" i="106" s="1"/>
  <c r="F26" i="106" s="1"/>
  <c r="G26" i="106" s="1"/>
  <c r="H26" i="106" s="1"/>
  <c r="B30" i="106" s="1"/>
  <c r="C30" i="106" s="1"/>
  <c r="D30" i="106" s="1"/>
  <c r="E30" i="106" s="1"/>
  <c r="F30" i="106" s="1"/>
  <c r="G30" i="106" s="1"/>
  <c r="H30" i="106" s="1"/>
  <c r="Q19" i="106"/>
  <c r="Q20" i="106" s="1"/>
  <c r="B10" i="115"/>
  <c r="C10" i="115"/>
  <c r="D10" i="115" s="1"/>
  <c r="E10" i="115" s="1"/>
  <c r="F10" i="115" s="1"/>
  <c r="G10" i="115" s="1"/>
  <c r="H10" i="115" s="1"/>
  <c r="B14" i="115" s="1"/>
  <c r="C14" i="115" s="1"/>
  <c r="D14" i="115" s="1"/>
  <c r="E14" i="115" s="1"/>
  <c r="F14" i="115" s="1"/>
  <c r="G14" i="115" s="1"/>
  <c r="H14" i="115" s="1"/>
  <c r="B18" i="115" s="1"/>
  <c r="C18" i="115" s="1"/>
  <c r="D18" i="115" s="1"/>
  <c r="E18" i="115" s="1"/>
  <c r="F18" i="115" s="1"/>
  <c r="G18" i="115" s="1"/>
  <c r="H18" i="115" s="1"/>
  <c r="B22" i="115" s="1"/>
  <c r="C22" i="115" s="1"/>
  <c r="D22" i="115" s="1"/>
  <c r="E22" i="115" s="1"/>
  <c r="F22" i="115" s="1"/>
  <c r="G22" i="115" s="1"/>
  <c r="H22" i="115" s="1"/>
  <c r="B26" i="115" s="1"/>
  <c r="C26" i="115" s="1"/>
  <c r="D26" i="115" s="1"/>
  <c r="E26" i="115" s="1"/>
  <c r="F26" i="115" s="1"/>
  <c r="G26" i="115" s="1"/>
  <c r="H26" i="115" s="1"/>
  <c r="B30" i="115" s="1"/>
  <c r="C30" i="115" s="1"/>
  <c r="D30" i="115" s="1"/>
  <c r="E30" i="115" s="1"/>
  <c r="F30" i="115" s="1"/>
  <c r="G30" i="115" s="1"/>
  <c r="H30" i="115" s="1"/>
  <c r="B10" i="114"/>
  <c r="C10" i="114" s="1"/>
  <c r="D10" i="114" s="1"/>
  <c r="E10" i="114" s="1"/>
  <c r="F10" i="114" s="1"/>
  <c r="G10" i="114" s="1"/>
  <c r="H10" i="114" s="1"/>
  <c r="B14" i="114" s="1"/>
  <c r="C14" i="114" s="1"/>
  <c r="D14" i="114" s="1"/>
  <c r="E14" i="114" s="1"/>
  <c r="F14" i="114" s="1"/>
  <c r="G14" i="114" s="1"/>
  <c r="H14" i="114" s="1"/>
  <c r="B18" i="114" s="1"/>
  <c r="C18" i="114" s="1"/>
  <c r="D18" i="114" s="1"/>
  <c r="E18" i="114" s="1"/>
  <c r="F18" i="114" s="1"/>
  <c r="G18" i="114" s="1"/>
  <c r="H18" i="114" s="1"/>
  <c r="B22" i="114" s="1"/>
  <c r="C22" i="114" s="1"/>
  <c r="D22" i="114" s="1"/>
  <c r="E22" i="114" s="1"/>
  <c r="F22" i="114" s="1"/>
  <c r="G22" i="114" s="1"/>
  <c r="H22" i="114" s="1"/>
  <c r="B26" i="114" s="1"/>
  <c r="C26" i="114" s="1"/>
  <c r="D26" i="114" s="1"/>
  <c r="E26" i="114" s="1"/>
  <c r="F26" i="114" s="1"/>
  <c r="G26" i="114" s="1"/>
  <c r="H26" i="114" s="1"/>
  <c r="B30" i="114" s="1"/>
  <c r="C30" i="114" s="1"/>
  <c r="D30" i="114" s="1"/>
  <c r="E30" i="114" s="1"/>
  <c r="F30" i="114" s="1"/>
  <c r="G30" i="114" s="1"/>
  <c r="H30" i="114" s="1"/>
  <c r="B10" i="113"/>
  <c r="C10" i="113" s="1"/>
  <c r="D10" i="113" s="1"/>
  <c r="E10" i="113" s="1"/>
  <c r="F10" i="113" s="1"/>
  <c r="G10" i="113" s="1"/>
  <c r="H10" i="113" s="1"/>
  <c r="B14" i="113" s="1"/>
  <c r="C14" i="113" s="1"/>
  <c r="D14" i="113" s="1"/>
  <c r="E14" i="113" s="1"/>
  <c r="F14" i="113" s="1"/>
  <c r="G14" i="113" s="1"/>
  <c r="H14" i="113" s="1"/>
  <c r="B18" i="113" s="1"/>
  <c r="C18" i="113" s="1"/>
  <c r="D18" i="113" s="1"/>
  <c r="E18" i="113" s="1"/>
  <c r="F18" i="113" s="1"/>
  <c r="G18" i="113" s="1"/>
  <c r="H18" i="113" s="1"/>
  <c r="B22" i="113" s="1"/>
  <c r="C22" i="113" s="1"/>
  <c r="D22" i="113" s="1"/>
  <c r="E22" i="113" s="1"/>
  <c r="F22" i="113" s="1"/>
  <c r="G22" i="113" s="1"/>
  <c r="H22" i="113" s="1"/>
  <c r="B26" i="113" s="1"/>
  <c r="C26" i="113" s="1"/>
  <c r="D26" i="113" s="1"/>
  <c r="E26" i="113" s="1"/>
  <c r="F26" i="113" s="1"/>
  <c r="G26" i="113" s="1"/>
  <c r="H26" i="113" s="1"/>
  <c r="B30" i="113" s="1"/>
  <c r="C30" i="113" s="1"/>
  <c r="D30" i="113" s="1"/>
  <c r="E30" i="113" s="1"/>
  <c r="F30" i="113" s="1"/>
  <c r="G30" i="113" s="1"/>
  <c r="H30" i="113" s="1"/>
  <c r="B10" i="112"/>
  <c r="C10" i="112" s="1"/>
  <c r="D10" i="112" s="1"/>
  <c r="E10" i="112" s="1"/>
  <c r="F10" i="112" s="1"/>
  <c r="G10" i="112" s="1"/>
  <c r="H10" i="112" s="1"/>
  <c r="B14" i="112" s="1"/>
  <c r="C14" i="112" s="1"/>
  <c r="D14" i="112" s="1"/>
  <c r="E14" i="112" s="1"/>
  <c r="F14" i="112" s="1"/>
  <c r="G14" i="112" s="1"/>
  <c r="H14" i="112" s="1"/>
  <c r="B18" i="112" s="1"/>
  <c r="C18" i="112" s="1"/>
  <c r="D18" i="112" s="1"/>
  <c r="E18" i="112" s="1"/>
  <c r="F18" i="112" s="1"/>
  <c r="G18" i="112" s="1"/>
  <c r="H18" i="112" s="1"/>
  <c r="B22" i="112" s="1"/>
  <c r="C22" i="112" s="1"/>
  <c r="D22" i="112" s="1"/>
  <c r="E22" i="112" s="1"/>
  <c r="F22" i="112" s="1"/>
  <c r="G22" i="112" s="1"/>
  <c r="H22" i="112" s="1"/>
  <c r="B26" i="112" s="1"/>
  <c r="C26" i="112" s="1"/>
  <c r="D26" i="112" s="1"/>
  <c r="E26" i="112" s="1"/>
  <c r="F26" i="112" s="1"/>
  <c r="G26" i="112" s="1"/>
  <c r="H26" i="112" s="1"/>
  <c r="B30" i="112" s="1"/>
  <c r="C30" i="112" s="1"/>
  <c r="D30" i="112" s="1"/>
  <c r="E30" i="112" s="1"/>
  <c r="F30" i="112" s="1"/>
  <c r="G30" i="112" s="1"/>
  <c r="H30" i="112" s="1"/>
  <c r="Q14" i="111"/>
  <c r="Q16" i="111" s="1"/>
  <c r="Q18" i="111" s="1"/>
  <c r="Q15" i="110"/>
  <c r="Q14" i="110"/>
  <c r="Q12" i="110"/>
  <c r="Q12" i="111"/>
  <c r="B10" i="109"/>
  <c r="C10" i="109" s="1"/>
  <c r="D10" i="109" s="1"/>
  <c r="E10" i="109" s="1"/>
  <c r="F10" i="109" s="1"/>
  <c r="G10" i="109" s="1"/>
  <c r="H10" i="109" s="1"/>
  <c r="B14" i="109" s="1"/>
  <c r="C14" i="109" s="1"/>
  <c r="D14" i="109" s="1"/>
  <c r="E14" i="109" s="1"/>
  <c r="F14" i="109" s="1"/>
  <c r="G14" i="109" s="1"/>
  <c r="H14" i="109" s="1"/>
  <c r="B18" i="109" s="1"/>
  <c r="C18" i="109" s="1"/>
  <c r="D18" i="109" s="1"/>
  <c r="E18" i="109" s="1"/>
  <c r="F18" i="109" s="1"/>
  <c r="G18" i="109" s="1"/>
  <c r="H18" i="109" s="1"/>
  <c r="B22" i="109" s="1"/>
  <c r="C22" i="109" s="1"/>
  <c r="D22" i="109" s="1"/>
  <c r="E22" i="109" s="1"/>
  <c r="F22" i="109" s="1"/>
  <c r="G22" i="109" s="1"/>
  <c r="H22" i="109" s="1"/>
  <c r="B26" i="109" s="1"/>
  <c r="C26" i="109" s="1"/>
  <c r="D26" i="109" s="1"/>
  <c r="E26" i="109" s="1"/>
  <c r="F26" i="109" s="1"/>
  <c r="G26" i="109" s="1"/>
  <c r="H26" i="109" s="1"/>
  <c r="B30" i="109" s="1"/>
  <c r="C30" i="109" s="1"/>
  <c r="D30" i="109" s="1"/>
  <c r="E30" i="109" s="1"/>
  <c r="F30" i="109" s="1"/>
  <c r="G30" i="109" s="1"/>
  <c r="H30" i="109" s="1"/>
  <c r="B10" i="108"/>
  <c r="C10" i="108" s="1"/>
  <c r="D10" i="108" s="1"/>
  <c r="E10" i="108" s="1"/>
  <c r="F10" i="108" s="1"/>
  <c r="G10" i="108" s="1"/>
  <c r="H10" i="108" s="1"/>
  <c r="B14" i="108" s="1"/>
  <c r="C14" i="108" s="1"/>
  <c r="D14" i="108" s="1"/>
  <c r="E14" i="108" s="1"/>
  <c r="F14" i="108" s="1"/>
  <c r="G14" i="108" s="1"/>
  <c r="H14" i="108" s="1"/>
  <c r="B18" i="108" s="1"/>
  <c r="C18" i="108" s="1"/>
  <c r="D18" i="108" s="1"/>
  <c r="E18" i="108" s="1"/>
  <c r="F18" i="108" s="1"/>
  <c r="G18" i="108" s="1"/>
  <c r="H18" i="108" s="1"/>
  <c r="B22" i="108" s="1"/>
  <c r="C22" i="108" s="1"/>
  <c r="D22" i="108" s="1"/>
  <c r="E22" i="108" s="1"/>
  <c r="F22" i="108" s="1"/>
  <c r="G22" i="108" s="1"/>
  <c r="H22" i="108" s="1"/>
  <c r="B26" i="108" s="1"/>
  <c r="C26" i="108" s="1"/>
  <c r="D26" i="108" s="1"/>
  <c r="E26" i="108" s="1"/>
  <c r="F26" i="108" s="1"/>
  <c r="G26" i="108" s="1"/>
  <c r="H26" i="108" s="1"/>
  <c r="B30" i="108" s="1"/>
  <c r="C30" i="108" s="1"/>
  <c r="D30" i="108" s="1"/>
  <c r="E30" i="108" s="1"/>
  <c r="F30" i="108" s="1"/>
  <c r="G30" i="108" s="1"/>
  <c r="H30" i="108" s="1"/>
  <c r="B10" i="107"/>
  <c r="C10" i="107" s="1"/>
  <c r="D10" i="107" s="1"/>
  <c r="E10" i="107" s="1"/>
  <c r="F10" i="107" s="1"/>
  <c r="G10" i="107" s="1"/>
  <c r="H10" i="107" s="1"/>
  <c r="B14" i="107" s="1"/>
  <c r="C14" i="107" s="1"/>
  <c r="D14" i="107" s="1"/>
  <c r="E14" i="107" s="1"/>
  <c r="F14" i="107" s="1"/>
  <c r="G14" i="107" s="1"/>
  <c r="H14" i="107" s="1"/>
  <c r="B18" i="107" s="1"/>
  <c r="C18" i="107" s="1"/>
  <c r="D18" i="107" s="1"/>
  <c r="E18" i="107" s="1"/>
  <c r="F18" i="107" s="1"/>
  <c r="G18" i="107" s="1"/>
  <c r="H18" i="107" s="1"/>
  <c r="B22" i="107" s="1"/>
  <c r="C22" i="107" s="1"/>
  <c r="D22" i="107" s="1"/>
  <c r="E22" i="107" s="1"/>
  <c r="F22" i="107" s="1"/>
  <c r="G22" i="107" s="1"/>
  <c r="H22" i="107" s="1"/>
  <c r="B26" i="107" s="1"/>
  <c r="C26" i="107" s="1"/>
  <c r="D26" i="107" s="1"/>
  <c r="E26" i="107" s="1"/>
  <c r="F26" i="107" s="1"/>
  <c r="G26" i="107" s="1"/>
  <c r="H26" i="107" s="1"/>
  <c r="B30" i="107" s="1"/>
  <c r="C30" i="107" s="1"/>
  <c r="D30" i="107" s="1"/>
  <c r="E30" i="107" s="1"/>
  <c r="F30" i="107" s="1"/>
  <c r="G30" i="107" s="1"/>
  <c r="H30" i="107" s="1"/>
  <c r="B10" i="105"/>
  <c r="C10" i="105" s="1"/>
  <c r="D10" i="105" s="1"/>
  <c r="E10" i="105" s="1"/>
  <c r="F10" i="105" s="1"/>
  <c r="G10" i="105" s="1"/>
  <c r="H10" i="105" s="1"/>
  <c r="B14" i="105" s="1"/>
  <c r="C14" i="105" s="1"/>
  <c r="D14" i="105" s="1"/>
  <c r="E14" i="105" s="1"/>
  <c r="F14" i="105" s="1"/>
  <c r="G14" i="105" s="1"/>
  <c r="H14" i="105" s="1"/>
  <c r="B18" i="105" s="1"/>
  <c r="C18" i="105" s="1"/>
  <c r="D18" i="105" s="1"/>
  <c r="E18" i="105" s="1"/>
  <c r="F18" i="105" s="1"/>
  <c r="G18" i="105" s="1"/>
  <c r="H18" i="105" s="1"/>
  <c r="B22" i="105" s="1"/>
  <c r="C22" i="105" s="1"/>
  <c r="D22" i="105" s="1"/>
  <c r="E22" i="105" s="1"/>
  <c r="F22" i="105" s="1"/>
  <c r="G22" i="105" s="1"/>
  <c r="H22" i="105" s="1"/>
  <c r="B26" i="105" s="1"/>
  <c r="C26" i="105" s="1"/>
  <c r="D26" i="105" s="1"/>
  <c r="E26" i="105" s="1"/>
  <c r="F26" i="105" s="1"/>
  <c r="G26" i="105" s="1"/>
  <c r="H26" i="105" s="1"/>
  <c r="B30" i="105" s="1"/>
  <c r="C30" i="105" s="1"/>
  <c r="D30" i="105" s="1"/>
  <c r="E30" i="105" s="1"/>
  <c r="F30" i="105" s="1"/>
  <c r="G30" i="105" s="1"/>
  <c r="H30" i="105" s="1"/>
  <c r="Q19" i="1"/>
  <c r="Q20" i="1" s="1"/>
  <c r="Q14" i="1"/>
  <c r="Q12" i="1"/>
  <c r="Q16" i="110" l="1"/>
  <c r="Q18" i="110" s="1"/>
  <c r="B10" i="111"/>
  <c r="C10" i="111" s="1"/>
  <c r="D10" i="111" s="1"/>
  <c r="E10" i="111" s="1"/>
  <c r="F10" i="111" s="1"/>
  <c r="G10" i="111" s="1"/>
  <c r="H10" i="111" s="1"/>
  <c r="B14" i="111" s="1"/>
  <c r="C14" i="111" s="1"/>
  <c r="D14" i="111" s="1"/>
  <c r="E14" i="111" s="1"/>
  <c r="F14" i="111" s="1"/>
  <c r="G14" i="111" s="1"/>
  <c r="H14" i="111" s="1"/>
  <c r="B18" i="111" s="1"/>
  <c r="C18" i="111" s="1"/>
  <c r="D18" i="111" s="1"/>
  <c r="E18" i="111" s="1"/>
  <c r="F18" i="111" s="1"/>
  <c r="G18" i="111" s="1"/>
  <c r="H18" i="111" s="1"/>
  <c r="B22" i="111" s="1"/>
  <c r="C22" i="111" s="1"/>
  <c r="D22" i="111" s="1"/>
  <c r="E22" i="111" s="1"/>
  <c r="F22" i="111" s="1"/>
  <c r="G22" i="111" s="1"/>
  <c r="H22" i="111" s="1"/>
  <c r="B26" i="111" s="1"/>
  <c r="C26" i="111" s="1"/>
  <c r="D26" i="111" s="1"/>
  <c r="E26" i="111" s="1"/>
  <c r="F26" i="111" s="1"/>
  <c r="G26" i="111" s="1"/>
  <c r="H26" i="111" s="1"/>
  <c r="B30" i="111" s="1"/>
  <c r="C30" i="111" s="1"/>
  <c r="D30" i="111" s="1"/>
  <c r="E30" i="111" s="1"/>
  <c r="F30" i="111" s="1"/>
  <c r="G30" i="111" s="1"/>
  <c r="H30" i="111" s="1"/>
  <c r="B10" i="110"/>
  <c r="C10" i="110" s="1"/>
  <c r="D10" i="110" s="1"/>
  <c r="E10" i="110" s="1"/>
  <c r="F10" i="110" s="1"/>
  <c r="G10" i="110" s="1"/>
  <c r="H10" i="110" s="1"/>
  <c r="B14" i="110" s="1"/>
  <c r="C14" i="110" s="1"/>
  <c r="D14" i="110" s="1"/>
  <c r="E14" i="110" s="1"/>
  <c r="F14" i="110" s="1"/>
  <c r="G14" i="110" s="1"/>
  <c r="H14" i="110" s="1"/>
  <c r="B18" i="110" s="1"/>
  <c r="C18" i="110" s="1"/>
  <c r="D18" i="110" s="1"/>
  <c r="E18" i="110" s="1"/>
  <c r="F18" i="110" s="1"/>
  <c r="G18" i="110" s="1"/>
  <c r="H18" i="110" s="1"/>
  <c r="B22" i="110" s="1"/>
  <c r="C22" i="110" s="1"/>
  <c r="D22" i="110" s="1"/>
  <c r="E22" i="110" s="1"/>
  <c r="F22" i="110" s="1"/>
  <c r="G22" i="110" s="1"/>
  <c r="H22" i="110" s="1"/>
  <c r="B26" i="110" s="1"/>
  <c r="C26" i="110" s="1"/>
  <c r="D26" i="110" s="1"/>
  <c r="E26" i="110" s="1"/>
  <c r="F26" i="110" s="1"/>
  <c r="G26" i="110" s="1"/>
  <c r="H26" i="110" s="1"/>
  <c r="B30" i="110" s="1"/>
  <c r="C30" i="110" s="1"/>
  <c r="D30" i="110" s="1"/>
  <c r="E30" i="110" s="1"/>
  <c r="F30" i="110" s="1"/>
  <c r="G30" i="110" s="1"/>
  <c r="H30" i="110" s="1"/>
  <c r="Q16" i="1"/>
  <c r="Q18" i="1" s="1"/>
  <c r="B10" i="1" s="1"/>
  <c r="C10" i="1" l="1"/>
  <c r="D10" i="1" s="1"/>
  <c r="E10" i="1" s="1"/>
  <c r="F10" i="1" s="1"/>
  <c r="G10" i="1" s="1"/>
  <c r="H10" i="1" s="1"/>
  <c r="B14" i="1" s="1"/>
  <c r="C14" i="1" l="1"/>
  <c r="D14" i="1" l="1"/>
  <c r="E14" i="1" l="1"/>
  <c r="F14" i="1" l="1"/>
  <c r="G14" i="1" l="1"/>
  <c r="H14" i="1" l="1"/>
  <c r="B18" i="1" l="1"/>
  <c r="C18" i="1" l="1"/>
  <c r="D18" i="1" l="1"/>
  <c r="E18" i="1" l="1"/>
  <c r="F18" i="1" l="1"/>
  <c r="G18" i="1" l="1"/>
  <c r="H18" i="1" l="1"/>
  <c r="B22" i="1" l="1"/>
  <c r="C22" i="1" l="1"/>
  <c r="D22" i="1" l="1"/>
  <c r="E22" i="1" l="1"/>
  <c r="F22" i="1" l="1"/>
  <c r="G22" i="1" l="1"/>
  <c r="H22" i="1" l="1"/>
  <c r="B26" i="1" l="1"/>
  <c r="C26" i="1" l="1"/>
  <c r="D26" i="1" l="1"/>
  <c r="E26" i="1" l="1"/>
  <c r="F26" i="1" s="1"/>
  <c r="G26" i="1" s="1"/>
  <c r="H26" i="1" s="1"/>
  <c r="B30" i="1" s="1"/>
  <c r="C30" i="1" s="1"/>
  <c r="D30" i="1" s="1"/>
  <c r="E30" i="1" s="1"/>
  <c r="F30" i="1" s="1"/>
  <c r="G30" i="1" s="1"/>
  <c r="H30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2101E1-7E3C-4F29-BB57-8296158CE66C}" keepAlive="1" name="Consulta - Pelotas" description="Conexão com a consulta 'Pelotas' na pasta de trabalho." type="5" refreshedVersion="0" background="1">
    <dbPr connection="Provider=Microsoft.Mashup.OleDb.1;Data Source=$Workbook$;Location=Pelotas;Extended Properties=&quot;&quot;" command="SELECT * FROM [Pelotas]"/>
  </connection>
</connections>
</file>

<file path=xl/sharedStrings.xml><?xml version="1.0" encoding="utf-8"?>
<sst xmlns="http://schemas.openxmlformats.org/spreadsheetml/2006/main" count="204" uniqueCount="38">
  <si>
    <t>DOM</t>
  </si>
  <si>
    <t>SEG</t>
  </si>
  <si>
    <t>TER</t>
  </si>
  <si>
    <t>QUA</t>
  </si>
  <si>
    <t>QUI</t>
  </si>
  <si>
    <t>SEX</t>
  </si>
  <si>
    <t>SAB</t>
  </si>
  <si>
    <t>PARA PROMOÇÕES OU FERIADOS</t>
  </si>
  <si>
    <r>
      <t xml:space="preserve">1 </t>
    </r>
    <r>
      <rPr>
        <sz val="15"/>
        <color theme="1"/>
        <rFont val="Calibri"/>
        <family val="2"/>
        <scheme val="minor"/>
      </rPr>
      <t>Para Redes sociais</t>
    </r>
  </si>
  <si>
    <t>Dia</t>
  </si>
  <si>
    <t>Mês</t>
  </si>
  <si>
    <t>Ano</t>
  </si>
  <si>
    <t>Primeiro Dia</t>
  </si>
  <si>
    <t>Dia da Semana</t>
  </si>
  <si>
    <t>Último Dia</t>
  </si>
  <si>
    <t>DOMINGO</t>
  </si>
  <si>
    <t>SEGUNDA</t>
  </si>
  <si>
    <t>TERÇA</t>
  </si>
  <si>
    <t>QUARTA</t>
  </si>
  <si>
    <t>QUINTA</t>
  </si>
  <si>
    <t>SEXTA</t>
  </si>
  <si>
    <t>SÁBADO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</si>
  <si>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</si>
  <si>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</si>
  <si>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</si>
  <si>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</si>
  <si>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</si>
  <si>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</si>
  <si>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</si>
  <si>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</si>
  <si>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</si>
  <si>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</si>
  <si>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</si>
  <si>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</si>
  <si>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ANOS</t>
  </si>
  <si>
    <t>MESES</t>
  </si>
  <si>
    <t>AUXILIAR</t>
  </si>
  <si>
    <t>SELECIONE 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</si>
</sst>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rgb="FF070F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70F6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mediumDashed">
        <color theme="6"/>
      </left>
      <right/>
      <top/>
      <bottom/>
      <diagonal/>
    </border>
    <border>
      <left/>
      <right style="mediumDashed">
        <color theme="6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/>
    <xf numFmtId="14" fontId="10" fillId="5" borderId="1" xfId="0" applyNumberFormat="1" applyFont="1" applyFill="1" applyBorder="1"/>
    <xf numFmtId="0" fontId="0" fillId="5" borderId="0" xfId="0" applyFill="1"/>
    <xf numFmtId="0" fontId="9" fillId="5" borderId="0" xfId="0" applyFont="1" applyFill="1" applyAlignment="1">
      <alignment vertic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6" fillId="6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7" fillId="9" borderId="1" xfId="0" applyFont="1" applyFill="1" applyBorder="1"/>
    <xf numFmtId="14" fontId="7" fillId="9" borderId="1" xfId="0" applyNumberFormat="1" applyFont="1" applyFill="1" applyBorder="1"/>
    <xf numFmtId="0" fontId="13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9" xfId="0" applyFill="1" applyBorder="1"/>
    <xf numFmtId="0" fontId="0" fillId="7" borderId="10" xfId="0" applyFill="1" applyBorder="1"/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7030A0"/>
          <bgColor rgb="FF000000"/>
        </patternFill>
      </fill>
    </dxf>
  </dxfs>
  <tableStyles count="0" defaultTableStyle="TableStyleMedium2" defaultPivotStyle="PivotStyleLight16"/>
  <colors>
    <mruColors>
      <color rgb="FF070F62"/>
      <color rgb="FF10622F"/>
      <color rgb="FF51A8B1"/>
      <color rgb="FFED3237"/>
      <color rgb="FF646466"/>
      <color rgb="FF207349"/>
      <color rgb="FF49DC62"/>
      <color rgb="FFFFB254"/>
      <color rgb="FF4A9AC9"/>
      <color rgb="FFFF6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hyperlink" Target="#Jan!A1"/><Relationship Id="rId6" Type="http://schemas.openxmlformats.org/officeDocument/2006/relationships/image" Target="../media/image5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8.png"/><Relationship Id="rId4" Type="http://schemas.openxmlformats.org/officeDocument/2006/relationships/image" Target="../media/image4.sv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Out!A1"/><Relationship Id="rId13" Type="http://schemas.openxmlformats.org/officeDocument/2006/relationships/hyperlink" Target="#B&#212;NUS!A1"/><Relationship Id="rId3" Type="http://schemas.openxmlformats.org/officeDocument/2006/relationships/hyperlink" Target="#Fev!A1"/><Relationship Id="rId7" Type="http://schemas.openxmlformats.org/officeDocument/2006/relationships/hyperlink" Target="#Abr!A1"/><Relationship Id="rId12" Type="http://schemas.openxmlformats.org/officeDocument/2006/relationships/hyperlink" Target="#Dez!A1"/><Relationship Id="rId2" Type="http://schemas.openxmlformats.org/officeDocument/2006/relationships/hyperlink" Target="#Jul!A1"/><Relationship Id="rId1" Type="http://schemas.openxmlformats.org/officeDocument/2006/relationships/hyperlink" Target="#Jan!A1"/><Relationship Id="rId6" Type="http://schemas.openxmlformats.org/officeDocument/2006/relationships/hyperlink" Target="#Set!A1"/><Relationship Id="rId11" Type="http://schemas.openxmlformats.org/officeDocument/2006/relationships/hyperlink" Target="#Jun!A1"/><Relationship Id="rId5" Type="http://schemas.openxmlformats.org/officeDocument/2006/relationships/hyperlink" Target="#Mar!A1"/><Relationship Id="rId10" Type="http://schemas.openxmlformats.org/officeDocument/2006/relationships/hyperlink" Target="#Nov!A1"/><Relationship Id="rId4" Type="http://schemas.openxmlformats.org/officeDocument/2006/relationships/hyperlink" Target="#Ago!A1"/><Relationship Id="rId9" Type="http://schemas.openxmlformats.org/officeDocument/2006/relationships/hyperlink" Target="#Mai!A1"/><Relationship Id="rId1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4D4DDB40-380D-4CEF-9BA2-6198CB51BCF0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8" name="Retângulo 7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41B80883-130D-E7DB-CDE4-116CDFB18C31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9" name="Retângulo 8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6DFF2F8D-84B9-DF2C-FFFA-D4BCAEE4021C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10" name="Retângulo 9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0B8633D0-D642-97C5-C885-928DC05B9538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11" name="Retângulo 10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AE094310-0539-A7D1-A61E-B5B8E9FF1035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12" name="Retângulo 11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C7CAC879-C08D-1B54-D288-3CB2C39C3B7F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13" name="Retângulo 12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D5FB0312-BF36-83A7-208D-A9961395AFEA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14" name="Retângulo 13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34B2DC2C-A49F-8BFC-E3A6-D827013AC80F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5" name="Retângulo 14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FB186BFB-8309-7C6C-9014-653115509599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6" name="Retângulo 15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AE59B64C-624F-325C-A766-E712EBF4E406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7" name="Retângulo 16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E72F71EE-0453-F685-A637-987073BDA3F7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8" name="Retângulo 17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416AB529-9859-2624-B0B2-AFAACFAC067B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2AFD552-5B0E-45D3-81D7-11C119A7649D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20" name="Retângulo 19">
          <a:extLst>
            <a:ext uri="{FF2B5EF4-FFF2-40B4-BE49-F238E27FC236}">
              <a16:creationId xmlns:a16="http://schemas.microsoft.com/office/drawing/2014/main" id="{33D8DAD1-FAA9-4641-8864-C37F59B31958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21" name="Retângulo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13B9654-CE51-461D-BB1A-93271724BE84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DC471552-9481-49C1-BB93-A08AFB5680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23" name="CaixaDeTexto 22">
          <a:extLst>
            <a:ext uri="{FF2B5EF4-FFF2-40B4-BE49-F238E27FC236}">
              <a16:creationId xmlns:a16="http://schemas.microsoft.com/office/drawing/2014/main" id="{1E919895-A510-4787-9AF1-4E730F49CF14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JANEIRO</a:t>
          </a:r>
          <a:endParaRPr lang="pt-BR" sz="2000">
            <a:effectLst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D2A3C28A-7376-4731-93DF-4A3FF7FD25D3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372C961C-5767-4D27-865B-F6914EDBB72B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7CEF6978-FB39-4322-8B33-4E93129DA1D6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95F73D3A-A2CE-46E5-97EB-4328C4A52F3E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B150EDD0-CEA2-4B62-B355-E929C210DC7D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C10BB779-D9C1-4097-9E12-72194DA652D0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8CFE7FB0-1A7A-4FA7-BD52-FB82620760BC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FDC621EB-29DF-40B5-96EA-8B3D2AFBA09A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13CADC23-B400-4A43-93BD-F944254D1068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7FB602FA-135C-4846-A323-5EDD3503F967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CDAF44B3-D654-4DD1-9916-4C4B54A581FB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C6A4E14C-00AF-4B67-A90A-2B61670615CA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C8E72BB7-E1A4-4C8E-BA0E-CDB1B0D6688C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8E4C66FC-152D-40B1-9586-7BBC492E9FA3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5354A7B-7504-4DC8-A387-8AE7EF39908C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B00D2A4-CF82-4F49-8C70-5D10B08E9D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6905F165-1D83-4EEB-9FF4-783104718790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OUTUBRO</a:t>
          </a:r>
          <a:endParaRPr lang="pt-BR" sz="200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BF16AC72-10E1-472D-A7B7-D447BE4322E0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0F92BEE6-42AF-4DAD-90AE-84B4C8D4C65D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20FE173E-482E-43AF-87F7-F55F59851B2B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6CA02CB2-96BE-4F95-B9E8-BC34A084CF42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815393F1-9D31-4BBA-8AEC-5B3FDFB52843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562DD170-336F-4D5F-9CDA-4AD134371AEB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44AB01D2-3A88-46A4-A064-C45D03261295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221811BA-438D-4BBC-840B-7E1773035549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4C78736F-C6CF-45C6-AE4C-E5A4EB2A006E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32200ACA-D132-443C-BD7C-08C653A816CF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65196629-821B-48BD-B037-35BED4136ACC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D28187C6-9C13-467D-96D6-2C104D431D60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50FA33A1-ADA9-4DC2-8D7C-6B204521D95D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4E4A6D6B-8239-4B72-8184-60D26CB7A5C7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28F90D0-7B44-4E24-8585-97B3CCAB6107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B08F7044-8E6E-48BF-9349-4E0DFE796E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CADB59AB-ACA2-401C-8238-A28FEA076A7B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NOVEMBRO</a:t>
          </a:r>
          <a:endParaRPr lang="pt-BR" sz="200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A9AD1506-6763-4E95-A01F-DCAF91500980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64E2F0A8-DFE6-4AA2-AC7A-24E32DFCF306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D543280B-5E61-44DD-8A7E-50CBAC45EC8A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4A047785-7A1C-4843-9D12-A3DAF672E64F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EC84C096-2392-423A-A9D5-4717672F21F1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4519A9CC-8B44-4B53-BB57-1C3B89103D42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A2485019-756A-4AD4-8C88-6E966BCF6F38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C4DD40FA-6D22-4F3B-BA43-1D9CB7A841BD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735873A9-7D58-4430-A5F7-12A646766030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57B8388C-8CC7-4B93-97E7-2EB5A225B4F4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05F71491-0E9B-4F9D-8BF2-D0D830AF1FBC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BE3B178F-B45B-4F89-B29A-4FB7D7994575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FB5C6B7B-A328-4257-8E03-1DA1BEF0CA95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F755BB27-8C62-4CB9-8E23-B279343341E6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2BA74D9-137C-49AC-9216-E45599A7BBCC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7749FCFE-DE64-495B-883B-1C6556A4B0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33E71B61-3BEF-4E8C-8428-99D96AF88E54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DEZEMBRO</a:t>
          </a:r>
          <a:endParaRPr lang="pt-BR" sz="200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B7C3468-AF66-418A-9B88-C188660C4E9D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428625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A72CE0-BF49-48AB-BBAF-33240C383069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544892</xdr:colOff>
      <xdr:row>0</xdr:row>
      <xdr:rowOff>39787</xdr:rowOff>
    </xdr:from>
    <xdr:to>
      <xdr:col>21</xdr:col>
      <xdr:colOff>335343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F40E32-2392-444F-9D36-9A1DAF17BA13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CED73DA-D6A5-4C20-9E02-7A61B17944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19</xdr:col>
      <xdr:colOff>561975</xdr:colOff>
      <xdr:row>0</xdr:row>
      <xdr:rowOff>57150</xdr:rowOff>
    </xdr:from>
    <xdr:to>
      <xdr:col>20</xdr:col>
      <xdr:colOff>312375</xdr:colOff>
      <xdr:row>0</xdr:row>
      <xdr:rowOff>417150</xdr:rowOff>
    </xdr:to>
    <xdr:pic>
      <xdr:nvPicPr>
        <xdr:cNvPr id="10" name="Gráfico 9" descr="Setas de Divisão com preenchimento sólido">
          <a:extLst>
            <a:ext uri="{FF2B5EF4-FFF2-40B4-BE49-F238E27FC236}">
              <a16:creationId xmlns:a16="http://schemas.microsoft.com/office/drawing/2014/main" id="{BC5B5AF5-B9FE-4F36-BCD5-B52436A91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561975</xdr:colOff>
      <xdr:row>17</xdr:row>
      <xdr:rowOff>94893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E7947E1B-C0A0-1C5F-07BA-1D649F6F777E}"/>
            </a:ext>
          </a:extLst>
        </xdr:cNvPr>
        <xdr:cNvGrpSpPr/>
      </xdr:nvGrpSpPr>
      <xdr:grpSpPr>
        <a:xfrm>
          <a:off x="76200" y="564648"/>
          <a:ext cx="6029325" cy="3454545"/>
          <a:chOff x="76200" y="564648"/>
          <a:chExt cx="6029325" cy="3454545"/>
        </a:xfrm>
      </xdr:grpSpPr>
      <xdr:pic>
        <xdr:nvPicPr>
          <xdr:cNvPr id="6" name="Imagem 5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B6EC52E-3DFE-412B-B0D0-60C1796D35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11620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7" name="Imagem 6">
            <a:extLst>
              <a:ext uri="{FF2B5EF4-FFF2-40B4-BE49-F238E27FC236}">
                <a16:creationId xmlns:a16="http://schemas.microsoft.com/office/drawing/2014/main" id="{4670F309-7FF3-4C49-87E8-FD371F4EFFE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85300" y="1162050"/>
            <a:ext cx="2857143" cy="2857143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D148FE15-F231-4DA5-B736-7CB72F0013B3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13" name="Retângulo 12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1330B93-CEBD-43DD-A6ED-F3A6F708DB73}"/>
              </a:ext>
            </a:extLst>
          </xdr:cNvPr>
          <xdr:cNvSpPr/>
        </xdr:nvSpPr>
        <xdr:spPr>
          <a:xfrm>
            <a:off x="85725" y="1143000"/>
            <a:ext cx="6019800" cy="28575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 editAs="absolute">
    <xdr:from>
      <xdr:col>13</xdr:col>
      <xdr:colOff>26950</xdr:colOff>
      <xdr:row>2</xdr:row>
      <xdr:rowOff>69348</xdr:rowOff>
    </xdr:from>
    <xdr:to>
      <xdr:col>22</xdr:col>
      <xdr:colOff>561975</xdr:colOff>
      <xdr:row>17</xdr:row>
      <xdr:rowOff>94893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0F62E30D-13F9-B9EF-D114-3A4A63535066}"/>
            </a:ext>
          </a:extLst>
        </xdr:cNvPr>
        <xdr:cNvGrpSpPr/>
      </xdr:nvGrpSpPr>
      <xdr:grpSpPr>
        <a:xfrm>
          <a:off x="6389650" y="564648"/>
          <a:ext cx="6021425" cy="3454545"/>
          <a:chOff x="6389650" y="564648"/>
          <a:chExt cx="6021425" cy="3454545"/>
        </a:xfrm>
      </xdr:grpSpPr>
      <xdr:pic>
        <xdr:nvPicPr>
          <xdr:cNvPr id="8" name="Imagem 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72EEBBB0-7FA7-4AED-884D-396F4B87CD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89650" y="11620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9" name="Imagem 8">
            <a:extLst>
              <a:ext uri="{FF2B5EF4-FFF2-40B4-BE49-F238E27FC236}">
                <a16:creationId xmlns:a16="http://schemas.microsoft.com/office/drawing/2014/main" id="{36F2AB70-F1D3-419A-9692-7794487F04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03500" y="1162050"/>
            <a:ext cx="2857143" cy="2857143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11" name="Retângulo 10">
            <a:extLst>
              <a:ext uri="{FF2B5EF4-FFF2-40B4-BE49-F238E27FC236}">
                <a16:creationId xmlns:a16="http://schemas.microsoft.com/office/drawing/2014/main" id="{2EA444FC-4152-4FD5-8C8E-33DB8F2A3DF6}"/>
              </a:ext>
            </a:extLst>
          </xdr:cNvPr>
          <xdr:cNvSpPr/>
        </xdr:nvSpPr>
        <xdr:spPr>
          <a:xfrm>
            <a:off x="7266039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14" name="Retângulo 1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B85B4334-63B0-4027-B3E9-09BE0A24E9AF}"/>
              </a:ext>
            </a:extLst>
          </xdr:cNvPr>
          <xdr:cNvSpPr/>
        </xdr:nvSpPr>
        <xdr:spPr>
          <a:xfrm>
            <a:off x="6391275" y="1143000"/>
            <a:ext cx="6019800" cy="28575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E57A1E4C-AB98-4137-A15C-71E460D6407F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7F461BE2-E23C-41AC-B87D-1B95ACE6F379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403DF659-ECB0-43CE-9608-BB35958A9120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55962438-73D9-4207-B02C-979421FFFA9E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B3A4AEDF-F6EE-497A-9BCA-8E0CEB10B38B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B86AC7E4-EB04-44C4-BF4A-C6A8603D11FE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B9B88DA9-4256-416D-8BEA-8DB607B8C4F6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48B9EBE5-43B7-4394-BD55-400F146A2E57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3015E3EC-0116-4441-AFD4-BD3807CEAC8A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A03D38FC-9273-4ECE-818E-82A915C4F145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C8A2955D-892A-4CCD-B13D-FF4C9ED00D5A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EF9A84EB-877C-4274-923D-9DBF97FBF588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31066084-111C-409E-98B9-CC9F9E19832D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8C178F71-8749-42D1-B807-1C5FE3AA5A18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1CA326F-F44F-4F21-B449-1CDD43E5B2D4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C4BD07F-D27C-4D19-B859-DE5E5CDBA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67BFFFD1-A554-4E70-8187-24C55E7F7C1A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FEVEREIRO</a:t>
          </a:r>
          <a:endParaRPr lang="pt-BR" sz="2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FFE1C740-16DB-4038-840C-54D9DF0B3556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EB9EF46D-6131-4473-B742-8DC7DC3C2538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0508D10C-0428-4515-9A07-26792E9F0F61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B431BC8D-CBD4-489C-A90C-B08B89D61BF6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61901907-8697-4D3A-9F5B-7D751BAF27CC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C332B59A-0971-417E-8913-9E7231C5798C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1B61B684-43FA-41D5-939F-E749B0F42B8D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F83A8C97-C10C-4C90-A1CC-820F0F532006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C749566D-F338-4543-80C4-991B5E385EE9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EAB7EAFB-E07D-4985-901C-EC345799BE4E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2E792CC4-F937-49DC-9586-6A05A0502B4C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DCD9A384-E34C-44FB-8882-615BB375343E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F19CD885-A08E-4869-AD0D-AE00D7B8F0B2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78012671-23E3-4459-8E6B-69FB69CBB66E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9B161EB-65CA-4A20-B7D1-89490A365C79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1A6A8FF-22A8-4958-A903-4E4C517CCB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5D2E474E-D48E-4755-BF1E-A9C0DA791B65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MARÇO</a:t>
          </a:r>
          <a:endParaRPr lang="pt-BR" sz="200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0A1CF51B-D3DE-4277-990E-F1B949B15FBB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AA1820FF-97C2-4BE8-A030-5C144386CD7E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37C51BD3-8F70-4DDC-9936-F3365D6EC2AD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97F93D57-74B1-4944-AD02-FE0BC653C215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7916CC1F-2668-4446-8F26-FD78EC1051DA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5FC2C529-3160-41B2-A497-B1DA000C9F36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8400F076-3C6A-4ABD-9DB7-780F8301EA4A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B7098469-71E3-4872-8B51-9756D3CCA43D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EFEED56F-7D4D-45C4-AE2D-8A6AB8944FC2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76CF3A5F-22FB-4B38-998F-4DB15DE1680A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F13C6AE4-1C72-476E-BCE9-F272019DC2C6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D12D679B-9016-4A5A-A30D-FC72ECB21B83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9E0DB30A-2F28-4BCF-82B2-6E3609C5B978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46031700-E416-4B4C-8F70-421FCC688A3E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DFBC2C8-DE57-4587-840C-20B774021F39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7129C6C-A8A6-4D4B-8306-9D3E711FA4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732C4AE9-EA4B-486E-A7F8-41E22B7865C2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ABRIL</a:t>
          </a:r>
          <a:endParaRPr lang="pt-BR" sz="200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493076EE-86DB-4B56-B00F-AC14D189F6A5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E5D47C3A-8E08-47A6-A62B-FF983518D4CD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25C3162C-141F-4CF4-A815-BAE54E181D33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9AAED167-A191-4843-B306-13C218D6C6BA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7918435B-C72A-423C-B078-AACC81E43CC0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2A273015-C32C-451E-B600-832F6ECCB6DF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6CAFEFF0-437C-40FA-A9A7-1E6506FBB232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00ECEE93-A0A0-45F0-B482-3488C1BCC20A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F6407048-4029-4E8D-85FF-1AB06E6B36F5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CF3E3D69-02D5-4FCC-BDF8-C4D4F84E95CD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B565DD37-6D34-4DB4-9F14-DF6B0FE5A567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0EBD5954-82F8-4927-8745-AF2CAFE80E6E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E078287B-9EA4-41D9-B602-BF2313FC7499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24A41C68-C8EB-4848-8C34-DC396929C3C0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4704AD1-A0A7-489A-B0D3-9C40F4D156FA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AF29DB2D-288D-4A00-BFAD-2166D63FE1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E6ED397-9C80-4AF7-877B-6DEF26E163D4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MAIO</a:t>
          </a:r>
          <a:endParaRPr lang="pt-BR" sz="20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2EBDFCCE-F019-434A-9884-DA81B86BA317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1A9575C3-3439-4645-8E18-4B98C2B56841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E08DBCED-F219-4C49-9353-CE656B03C73D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AF3F8ADB-0E64-41C8-BC5F-68B76573F997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C96097FC-5D3F-4EE9-A3DA-ABFC523393C8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147F36F5-0137-42C2-834E-8CD092266BB7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CA5FA43B-FD3F-4B7F-999E-226F893592E6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60A849AC-1D21-4D23-B1D8-4B353AB971D7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7D6C74A8-CC66-4E48-96BD-A728A637D549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DCA8E4AC-2300-4DC9-9196-0588B0B9F65D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5E880A77-7E24-4874-94A8-BF4B0E3A0668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C0AE5D8A-5E23-4B27-8B8A-58312C6E285B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CC57C084-0501-4969-8D29-72C8FDBB9647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391BA455-74AA-4937-B2AC-67D4829D4BAD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245F18A-E38B-4FC6-9B0B-036038EA1034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340A8EF0-2FBA-421A-B362-E565C6838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CD913F7D-4A4B-461C-9BE5-83445E79019D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JUNHO</a:t>
          </a:r>
          <a:endParaRPr lang="pt-BR" sz="200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D6F5D6DB-7F33-4D27-A598-6C92293977B6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D5517B34-4E9E-4328-BAF2-0B4D5E931312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FEBB1AEA-8D1C-4A16-A0EB-0DDFD11010CE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9AD02B8A-B344-42D8-BB5B-769337242DB4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B184CA30-3E31-4B95-8E22-DCF52B3896FB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88250FD4-9BB6-453C-A169-1EC98A6D434B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BF556F5D-AFBD-45DD-AD6A-3921820E0A4B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B519E702-0765-4AAF-BE13-9DA3C0B24A01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C38515C9-A25E-494F-A6B0-AC5B55BF2259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4FDC1794-379B-402B-AD29-A9360954F5A7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C4B49261-B767-4C02-8E6B-77BAE3537E7B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420D7D30-7AAE-4166-A56A-DC79E32806D2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2474B2-8EE1-4033-A2A6-F43016DB7F9F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A9F07A63-22C9-4ACA-A645-71B3C89353BC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BEE086A-10BC-4297-9A41-2F1AA8CEACEE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11CF8C26-05B1-4409-8AEE-476633D8E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0640FF6A-11D8-48A3-B405-9F4670E83D56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JULHO</a:t>
          </a:r>
          <a:endParaRPr lang="pt-BR" sz="200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6CC83276-2981-4D4C-9223-2DEEF4B2CE7E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3DFC2722-9159-4C1C-A771-1DA9453DB84E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27C385E7-7963-4C2D-B2F1-97ACDD2BD281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CEAD8791-17EA-4300-A5A9-69ABA9AB6522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F2A09CE1-43E0-4DA8-B991-F090CF305A03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7531C329-D239-4262-9176-272BAB0D2D0C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C8B85A3C-D273-4DC7-8E97-DAEF47F3BEF8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CF7BF22B-FCC8-4F22-84B8-6E33384D8C72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D01189AA-9060-40FB-B14B-05BC8F83A89C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2CE77260-223E-4A1B-A057-69BD6D9AFBDA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22BF9693-F937-4455-AA5F-1BE9677254CC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28F1611C-1471-4EAA-BD0F-B86CAE1E827D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50074915-037D-4EE0-A72B-B7EF533A3E4C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4C9310C0-01FC-4C5B-B4B8-3F7DD6D6A193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1546804-8E13-4358-B330-50C1035F6C47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E33849D4-8545-44DD-9D91-361EFB21F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BB9CA44D-3628-42A6-9E76-C004122D008E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AGOSTO</a:t>
          </a:r>
          <a:endParaRPr lang="pt-BR" sz="200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942974</xdr:colOff>
      <xdr:row>4</xdr:row>
      <xdr:rowOff>57150</xdr:rowOff>
    </xdr:from>
    <xdr:to>
      <xdr:col>5</xdr:col>
      <xdr:colOff>262799</xdr:colOff>
      <xdr:row>5</xdr:row>
      <xdr:rowOff>177900</xdr:rowOff>
    </xdr:to>
    <xdr:sp macro="" textlink="">
      <xdr:nvSpPr>
        <xdr:cNvPr id="2" name="Retângulo 1">
          <a:hlinkClick xmlns:r="http://schemas.openxmlformats.org/officeDocument/2006/relationships" r:id="rId1" tooltip="JAN"/>
          <a:extLst>
            <a:ext uri="{FF2B5EF4-FFF2-40B4-BE49-F238E27FC236}">
              <a16:creationId xmlns:a16="http://schemas.microsoft.com/office/drawing/2014/main" id="{DDDBC79C-77EB-448F-B133-0719928C272F}"/>
            </a:ext>
          </a:extLst>
        </xdr:cNvPr>
        <xdr:cNvSpPr/>
      </xdr:nvSpPr>
      <xdr:spPr>
        <a:xfrm>
          <a:off x="53339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JAN</a:t>
          </a:r>
        </a:p>
      </xdr:txBody>
    </xdr:sp>
    <xdr:clientData/>
  </xdr:twoCellAnchor>
  <xdr:twoCellAnchor editAs="absolute">
    <xdr:from>
      <xdr:col>4</xdr:col>
      <xdr:colOff>942974</xdr:colOff>
      <xdr:row>6</xdr:row>
      <xdr:rowOff>28575</xdr:rowOff>
    </xdr:from>
    <xdr:to>
      <xdr:col>5</xdr:col>
      <xdr:colOff>262799</xdr:colOff>
      <xdr:row>7</xdr:row>
      <xdr:rowOff>54075</xdr:rowOff>
    </xdr:to>
    <xdr:sp macro="" textlink="">
      <xdr:nvSpPr>
        <xdr:cNvPr id="3" name="Retângulo 2">
          <a:hlinkClick xmlns:r="http://schemas.openxmlformats.org/officeDocument/2006/relationships" r:id="rId2" tooltip="JUL"/>
          <a:extLst>
            <a:ext uri="{FF2B5EF4-FFF2-40B4-BE49-F238E27FC236}">
              <a16:creationId xmlns:a16="http://schemas.microsoft.com/office/drawing/2014/main" id="{B4A14A3B-150D-442A-8961-890ABF998606}"/>
            </a:ext>
          </a:extLst>
        </xdr:cNvPr>
        <xdr:cNvSpPr/>
      </xdr:nvSpPr>
      <xdr:spPr>
        <a:xfrm>
          <a:off x="53339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JUL</a:t>
          </a:r>
        </a:p>
      </xdr:txBody>
    </xdr:sp>
    <xdr:clientData/>
  </xdr:twoCellAnchor>
  <xdr:twoCellAnchor editAs="absolute">
    <xdr:from>
      <xdr:col>5</xdr:col>
      <xdr:colOff>327659</xdr:colOff>
      <xdr:row>4</xdr:row>
      <xdr:rowOff>57150</xdr:rowOff>
    </xdr:from>
    <xdr:to>
      <xdr:col>5</xdr:col>
      <xdr:colOff>1047659</xdr:colOff>
      <xdr:row>5</xdr:row>
      <xdr:rowOff>177900</xdr:rowOff>
    </xdr:to>
    <xdr:sp macro="" textlink="">
      <xdr:nvSpPr>
        <xdr:cNvPr id="4" name="Retângulo 3">
          <a:hlinkClick xmlns:r="http://schemas.openxmlformats.org/officeDocument/2006/relationships" r:id="rId3" tooltip="FEV"/>
          <a:extLst>
            <a:ext uri="{FF2B5EF4-FFF2-40B4-BE49-F238E27FC236}">
              <a16:creationId xmlns:a16="http://schemas.microsoft.com/office/drawing/2014/main" id="{A0DF0337-793F-4891-9B77-C9548637A94D}"/>
            </a:ext>
          </a:extLst>
        </xdr:cNvPr>
        <xdr:cNvSpPr/>
      </xdr:nvSpPr>
      <xdr:spPr>
        <a:xfrm>
          <a:off x="611885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FEV</a:t>
          </a:r>
        </a:p>
      </xdr:txBody>
    </xdr:sp>
    <xdr:clientData/>
  </xdr:twoCellAnchor>
  <xdr:twoCellAnchor editAs="absolute">
    <xdr:from>
      <xdr:col>5</xdr:col>
      <xdr:colOff>327659</xdr:colOff>
      <xdr:row>6</xdr:row>
      <xdr:rowOff>28575</xdr:rowOff>
    </xdr:from>
    <xdr:to>
      <xdr:col>5</xdr:col>
      <xdr:colOff>1047659</xdr:colOff>
      <xdr:row>7</xdr:row>
      <xdr:rowOff>54075</xdr:rowOff>
    </xdr:to>
    <xdr:sp macro="" textlink="">
      <xdr:nvSpPr>
        <xdr:cNvPr id="5" name="Retângulo 4">
          <a:hlinkClick xmlns:r="http://schemas.openxmlformats.org/officeDocument/2006/relationships" r:id="rId4" tooltip="AGO"/>
          <a:extLst>
            <a:ext uri="{FF2B5EF4-FFF2-40B4-BE49-F238E27FC236}">
              <a16:creationId xmlns:a16="http://schemas.microsoft.com/office/drawing/2014/main" id="{AFF867AA-BF4E-45BE-8FC4-D9C9A6A03602}"/>
            </a:ext>
          </a:extLst>
        </xdr:cNvPr>
        <xdr:cNvSpPr/>
      </xdr:nvSpPr>
      <xdr:spPr>
        <a:xfrm>
          <a:off x="611885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AGO</a:t>
          </a:r>
        </a:p>
      </xdr:txBody>
    </xdr:sp>
    <xdr:clientData/>
  </xdr:twoCellAnchor>
  <xdr:twoCellAnchor editAs="absolute">
    <xdr:from>
      <xdr:col>5</xdr:col>
      <xdr:colOff>1112519</xdr:colOff>
      <xdr:row>4</xdr:row>
      <xdr:rowOff>57150</xdr:rowOff>
    </xdr:from>
    <xdr:to>
      <xdr:col>6</xdr:col>
      <xdr:colOff>432344</xdr:colOff>
      <xdr:row>5</xdr:row>
      <xdr:rowOff>177900</xdr:rowOff>
    </xdr:to>
    <xdr:sp macro="" textlink="">
      <xdr:nvSpPr>
        <xdr:cNvPr id="6" name="Retângulo 5">
          <a:hlinkClick xmlns:r="http://schemas.openxmlformats.org/officeDocument/2006/relationships" r:id="rId5" tooltip="MAR"/>
          <a:extLst>
            <a:ext uri="{FF2B5EF4-FFF2-40B4-BE49-F238E27FC236}">
              <a16:creationId xmlns:a16="http://schemas.microsoft.com/office/drawing/2014/main" id="{1EB0FF58-4DE2-4660-B94E-48C4A46B2818}"/>
            </a:ext>
          </a:extLst>
        </xdr:cNvPr>
        <xdr:cNvSpPr/>
      </xdr:nvSpPr>
      <xdr:spPr>
        <a:xfrm>
          <a:off x="690371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MAR</a:t>
          </a:r>
        </a:p>
      </xdr:txBody>
    </xdr:sp>
    <xdr:clientData/>
  </xdr:twoCellAnchor>
  <xdr:twoCellAnchor editAs="absolute">
    <xdr:from>
      <xdr:col>5</xdr:col>
      <xdr:colOff>1112519</xdr:colOff>
      <xdr:row>6</xdr:row>
      <xdr:rowOff>28575</xdr:rowOff>
    </xdr:from>
    <xdr:to>
      <xdr:col>6</xdr:col>
      <xdr:colOff>432344</xdr:colOff>
      <xdr:row>7</xdr:row>
      <xdr:rowOff>54075</xdr:rowOff>
    </xdr:to>
    <xdr:sp macro="" textlink="">
      <xdr:nvSpPr>
        <xdr:cNvPr id="7" name="Retângulo 6">
          <a:hlinkClick xmlns:r="http://schemas.openxmlformats.org/officeDocument/2006/relationships" r:id="rId6" tooltip="SET"/>
          <a:extLst>
            <a:ext uri="{FF2B5EF4-FFF2-40B4-BE49-F238E27FC236}">
              <a16:creationId xmlns:a16="http://schemas.microsoft.com/office/drawing/2014/main" id="{05BB2A8A-FF6B-42CD-8595-855529AC5745}"/>
            </a:ext>
          </a:extLst>
        </xdr:cNvPr>
        <xdr:cNvSpPr/>
      </xdr:nvSpPr>
      <xdr:spPr>
        <a:xfrm>
          <a:off x="6903719" y="1076325"/>
          <a:ext cx="720000" cy="216000"/>
        </a:xfrm>
        <a:prstGeom prst="rect">
          <a:avLst/>
        </a:prstGeom>
        <a:solidFill>
          <a:srgbClr val="070F62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1">
              <a:solidFill>
                <a:schemeClr val="bg1"/>
              </a:solidFill>
              <a:latin typeface="+mn-lt"/>
              <a:ea typeface="+mn-ea"/>
              <a:cs typeface="+mn-cs"/>
            </a:rPr>
            <a:t>SET</a:t>
          </a:r>
        </a:p>
      </xdr:txBody>
    </xdr:sp>
    <xdr:clientData/>
  </xdr:twoCellAnchor>
  <xdr:twoCellAnchor editAs="absolute">
    <xdr:from>
      <xdr:col>6</xdr:col>
      <xdr:colOff>497204</xdr:colOff>
      <xdr:row>4</xdr:row>
      <xdr:rowOff>57150</xdr:rowOff>
    </xdr:from>
    <xdr:to>
      <xdr:col>6</xdr:col>
      <xdr:colOff>1217204</xdr:colOff>
      <xdr:row>5</xdr:row>
      <xdr:rowOff>177900</xdr:rowOff>
    </xdr:to>
    <xdr:sp macro="" textlink="">
      <xdr:nvSpPr>
        <xdr:cNvPr id="8" name="Retângulo 7">
          <a:hlinkClick xmlns:r="http://schemas.openxmlformats.org/officeDocument/2006/relationships" r:id="rId7" tooltip="ABR"/>
          <a:extLst>
            <a:ext uri="{FF2B5EF4-FFF2-40B4-BE49-F238E27FC236}">
              <a16:creationId xmlns:a16="http://schemas.microsoft.com/office/drawing/2014/main" id="{A48CDC93-5F2A-49AF-8923-24BE5414534A}"/>
            </a:ext>
          </a:extLst>
        </xdr:cNvPr>
        <xdr:cNvSpPr/>
      </xdr:nvSpPr>
      <xdr:spPr>
        <a:xfrm>
          <a:off x="768857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ABR</a:t>
          </a:r>
        </a:p>
      </xdr:txBody>
    </xdr:sp>
    <xdr:clientData/>
  </xdr:twoCellAnchor>
  <xdr:twoCellAnchor editAs="absolute">
    <xdr:from>
      <xdr:col>6</xdr:col>
      <xdr:colOff>497204</xdr:colOff>
      <xdr:row>6</xdr:row>
      <xdr:rowOff>28575</xdr:rowOff>
    </xdr:from>
    <xdr:to>
      <xdr:col>6</xdr:col>
      <xdr:colOff>1217204</xdr:colOff>
      <xdr:row>7</xdr:row>
      <xdr:rowOff>54075</xdr:rowOff>
    </xdr:to>
    <xdr:sp macro="" textlink="">
      <xdr:nvSpPr>
        <xdr:cNvPr id="9" name="Retângulo 8">
          <a:hlinkClick xmlns:r="http://schemas.openxmlformats.org/officeDocument/2006/relationships" r:id="rId8" tooltip="OUT"/>
          <a:extLst>
            <a:ext uri="{FF2B5EF4-FFF2-40B4-BE49-F238E27FC236}">
              <a16:creationId xmlns:a16="http://schemas.microsoft.com/office/drawing/2014/main" id="{C5F5CCF8-8F5F-46C8-AD82-AD9AA6A714A9}"/>
            </a:ext>
          </a:extLst>
        </xdr:cNvPr>
        <xdr:cNvSpPr/>
      </xdr:nvSpPr>
      <xdr:spPr>
        <a:xfrm>
          <a:off x="768857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OUT</a:t>
          </a:r>
        </a:p>
      </xdr:txBody>
    </xdr:sp>
    <xdr:clientData/>
  </xdr:twoCellAnchor>
  <xdr:twoCellAnchor editAs="absolute">
    <xdr:from>
      <xdr:col>6</xdr:col>
      <xdr:colOff>1282064</xdr:colOff>
      <xdr:row>4</xdr:row>
      <xdr:rowOff>57150</xdr:rowOff>
    </xdr:from>
    <xdr:to>
      <xdr:col>7</xdr:col>
      <xdr:colOff>601889</xdr:colOff>
      <xdr:row>5</xdr:row>
      <xdr:rowOff>177900</xdr:rowOff>
    </xdr:to>
    <xdr:sp macro="" textlink="">
      <xdr:nvSpPr>
        <xdr:cNvPr id="10" name="Retângulo 9">
          <a:hlinkClick xmlns:r="http://schemas.openxmlformats.org/officeDocument/2006/relationships" r:id="rId9" tooltip="MAI"/>
          <a:extLst>
            <a:ext uri="{FF2B5EF4-FFF2-40B4-BE49-F238E27FC236}">
              <a16:creationId xmlns:a16="http://schemas.microsoft.com/office/drawing/2014/main" id="{A2D51503-7B93-4ED0-953A-411BCFED1967}"/>
            </a:ext>
          </a:extLst>
        </xdr:cNvPr>
        <xdr:cNvSpPr/>
      </xdr:nvSpPr>
      <xdr:spPr>
        <a:xfrm>
          <a:off x="847343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MAI</a:t>
          </a:r>
        </a:p>
      </xdr:txBody>
    </xdr:sp>
    <xdr:clientData/>
  </xdr:twoCellAnchor>
  <xdr:twoCellAnchor editAs="absolute">
    <xdr:from>
      <xdr:col>6</xdr:col>
      <xdr:colOff>1282064</xdr:colOff>
      <xdr:row>6</xdr:row>
      <xdr:rowOff>28575</xdr:rowOff>
    </xdr:from>
    <xdr:to>
      <xdr:col>7</xdr:col>
      <xdr:colOff>601889</xdr:colOff>
      <xdr:row>7</xdr:row>
      <xdr:rowOff>54075</xdr:rowOff>
    </xdr:to>
    <xdr:sp macro="" textlink="">
      <xdr:nvSpPr>
        <xdr:cNvPr id="11" name="Retângulo 10">
          <a:hlinkClick xmlns:r="http://schemas.openxmlformats.org/officeDocument/2006/relationships" r:id="rId10" tooltip="NOV"/>
          <a:extLst>
            <a:ext uri="{FF2B5EF4-FFF2-40B4-BE49-F238E27FC236}">
              <a16:creationId xmlns:a16="http://schemas.microsoft.com/office/drawing/2014/main" id="{B801B66D-3C5E-4790-99C6-04F4DC0A60D2}"/>
            </a:ext>
          </a:extLst>
        </xdr:cNvPr>
        <xdr:cNvSpPr/>
      </xdr:nvSpPr>
      <xdr:spPr>
        <a:xfrm>
          <a:off x="847343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NOV</a:t>
          </a:r>
        </a:p>
      </xdr:txBody>
    </xdr:sp>
    <xdr:clientData/>
  </xdr:twoCellAnchor>
  <xdr:twoCellAnchor editAs="absolute">
    <xdr:from>
      <xdr:col>7</xdr:col>
      <xdr:colOff>666749</xdr:colOff>
      <xdr:row>4</xdr:row>
      <xdr:rowOff>57150</xdr:rowOff>
    </xdr:from>
    <xdr:to>
      <xdr:col>7</xdr:col>
      <xdr:colOff>1386749</xdr:colOff>
      <xdr:row>5</xdr:row>
      <xdr:rowOff>177900</xdr:rowOff>
    </xdr:to>
    <xdr:sp macro="" textlink="">
      <xdr:nvSpPr>
        <xdr:cNvPr id="12" name="Retângulo 11">
          <a:hlinkClick xmlns:r="http://schemas.openxmlformats.org/officeDocument/2006/relationships" r:id="rId11" tooltip="JUN"/>
          <a:extLst>
            <a:ext uri="{FF2B5EF4-FFF2-40B4-BE49-F238E27FC236}">
              <a16:creationId xmlns:a16="http://schemas.microsoft.com/office/drawing/2014/main" id="{0D4EFDFA-6AF3-4D07-8A80-18C70357EA84}"/>
            </a:ext>
          </a:extLst>
        </xdr:cNvPr>
        <xdr:cNvSpPr/>
      </xdr:nvSpPr>
      <xdr:spPr>
        <a:xfrm>
          <a:off x="9258299" y="819150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000" b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JUN</a:t>
          </a:r>
        </a:p>
      </xdr:txBody>
    </xdr:sp>
    <xdr:clientData/>
  </xdr:twoCellAnchor>
  <xdr:twoCellAnchor editAs="absolute">
    <xdr:from>
      <xdr:col>7</xdr:col>
      <xdr:colOff>666749</xdr:colOff>
      <xdr:row>6</xdr:row>
      <xdr:rowOff>28575</xdr:rowOff>
    </xdr:from>
    <xdr:to>
      <xdr:col>7</xdr:col>
      <xdr:colOff>1386749</xdr:colOff>
      <xdr:row>7</xdr:row>
      <xdr:rowOff>54075</xdr:rowOff>
    </xdr:to>
    <xdr:sp macro="" textlink="">
      <xdr:nvSpPr>
        <xdr:cNvPr id="13" name="Retângulo 12">
          <a:hlinkClick xmlns:r="http://schemas.openxmlformats.org/officeDocument/2006/relationships" r:id="rId12" tooltip="DEZ"/>
          <a:extLst>
            <a:ext uri="{FF2B5EF4-FFF2-40B4-BE49-F238E27FC236}">
              <a16:creationId xmlns:a16="http://schemas.microsoft.com/office/drawing/2014/main" id="{6D07BA8A-687F-4907-B5F2-6CB2911A40CB}"/>
            </a:ext>
          </a:extLst>
        </xdr:cNvPr>
        <xdr:cNvSpPr/>
      </xdr:nvSpPr>
      <xdr:spPr>
        <a:xfrm>
          <a:off x="9258299" y="1076325"/>
          <a:ext cx="720000" cy="216000"/>
        </a:xfrm>
        <a:prstGeom prst="rect">
          <a:avLst/>
        </a:prstGeom>
        <a:solidFill>
          <a:schemeClr val="bg1"/>
        </a:solidFill>
        <a:ln>
          <a:solidFill>
            <a:schemeClr val="accent3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0">
              <a:solidFill>
                <a:sysClr val="windowText" lastClr="000000"/>
              </a:solidFill>
            </a:rPr>
            <a:t>DEZ</a:t>
          </a:r>
        </a:p>
      </xdr:txBody>
    </xdr:sp>
    <xdr:clientData/>
  </xdr:twoCellAnchor>
  <xdr:twoCellAnchor editAs="absolute">
    <xdr:from>
      <xdr:col>1</xdr:col>
      <xdr:colOff>990599</xdr:colOff>
      <xdr:row>0</xdr:row>
      <xdr:rowOff>39787</xdr:rowOff>
    </xdr:from>
    <xdr:to>
      <xdr:col>4</xdr:col>
      <xdr:colOff>438150</xdr:colOff>
      <xdr:row>0</xdr:row>
      <xdr:rowOff>399787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BB12BEF8-D37B-4547-9280-FE7C72A712EF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CALENDÁRIO</a:t>
          </a:r>
          <a:r>
            <a:rPr lang="pt-BR" sz="1600" b="1" baseline="0">
              <a:solidFill>
                <a:schemeClr val="bg1"/>
              </a:solidFill>
            </a:rPr>
            <a:t> INFINITO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15" name="Retângulo 14">
          <a:extLst>
            <a:ext uri="{FF2B5EF4-FFF2-40B4-BE49-F238E27FC236}">
              <a16:creationId xmlns:a16="http://schemas.microsoft.com/office/drawing/2014/main" id="{6565AFE1-43E3-4E29-906E-0DED077522C8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CALENDÁRIO</a:t>
          </a:r>
        </a:p>
      </xdr:txBody>
    </xdr:sp>
    <xdr:clientData/>
  </xdr:twoCellAnchor>
  <xdr:twoCellAnchor editAs="absolute">
    <xdr:from>
      <xdr:col>1</xdr:col>
      <xdr:colOff>1143000</xdr:colOff>
      <xdr:row>2</xdr:row>
      <xdr:rowOff>9525</xdr:rowOff>
    </xdr:from>
    <xdr:to>
      <xdr:col>2</xdr:col>
      <xdr:colOff>752475</xdr:colOff>
      <xdr:row>3</xdr:row>
      <xdr:rowOff>3075</xdr:rowOff>
    </xdr:to>
    <xdr:sp macro="" textlink="">
      <xdr:nvSpPr>
        <xdr:cNvPr id="16" name="Retângulo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85D095F-E23C-4D48-921A-B6DD06E42987}"/>
            </a:ext>
          </a:extLst>
        </xdr:cNvPr>
        <xdr:cNvSpPr/>
      </xdr:nvSpPr>
      <xdr:spPr>
        <a:xfrm>
          <a:off x="1200150" y="485775"/>
          <a:ext cx="1143000" cy="241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3C25E155-7E60-4BC0-956B-4024D17B83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3</xdr:col>
      <xdr:colOff>123825</xdr:colOff>
      <xdr:row>5</xdr:row>
      <xdr:rowOff>20737</xdr:rowOff>
    </xdr:from>
    <xdr:to>
      <xdr:col>4</xdr:col>
      <xdr:colOff>811650</xdr:colOff>
      <xdr:row>6</xdr:row>
      <xdr:rowOff>190237</xdr:rowOff>
    </xdr:to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3CCE620E-7345-4650-BE92-ED69AA42DBC5}"/>
            </a:ext>
          </a:extLst>
        </xdr:cNvPr>
        <xdr:cNvSpPr txBox="1"/>
      </xdr:nvSpPr>
      <xdr:spPr>
        <a:xfrm>
          <a:off x="3114675" y="877987"/>
          <a:ext cx="2088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SETEMBRO</a:t>
          </a:r>
          <a:endParaRPr lang="pt-BR" sz="2000">
            <a:effectLst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79C66-A5DC-497C-AF2B-5017033B70F8}">
  <dimension ref="B2:H18"/>
  <sheetViews>
    <sheetView showGridLines="0" workbookViewId="0">
      <selection activeCell="J17" sqref="J17"/>
    </sheetView>
  </sheetViews>
  <sheetFormatPr defaultRowHeight="15" x14ac:dyDescent="0.25"/>
  <cols>
    <col min="1" max="1" width="5" style="11" customWidth="1"/>
    <col min="2" max="2" width="12.7109375" style="11" customWidth="1"/>
    <col min="3" max="3" width="5.28515625" style="11" customWidth="1"/>
    <col min="4" max="4" width="15.42578125" style="11" customWidth="1"/>
    <col min="5" max="5" width="12.28515625" style="11" customWidth="1"/>
    <col min="6" max="16384" width="9.140625" style="11"/>
  </cols>
  <sheetData>
    <row r="2" spans="2:8" x14ac:dyDescent="0.25">
      <c r="D2" s="1">
        <v>1</v>
      </c>
    </row>
    <row r="3" spans="2:8" x14ac:dyDescent="0.25">
      <c r="B3" s="12" t="s">
        <v>35</v>
      </c>
      <c r="C3" s="34" t="s">
        <v>36</v>
      </c>
      <c r="D3" s="35"/>
      <c r="H3" s="12" t="s">
        <v>34</v>
      </c>
    </row>
    <row r="4" spans="2:8" x14ac:dyDescent="0.25">
      <c r="B4" s="13" t="s">
        <v>22</v>
      </c>
      <c r="C4" s="13">
        <v>1</v>
      </c>
      <c r="D4" s="13" t="str">
        <f>CONCATENATE($D$2,"/",C4,"/",Jan!$C$6)</f>
        <v>1/1/2024</v>
      </c>
      <c r="E4" s="13">
        <f>D4*1</f>
        <v>45292</v>
      </c>
      <c r="H4" s="13">
        <v>2020</v>
      </c>
    </row>
    <row r="5" spans="2:8" x14ac:dyDescent="0.25">
      <c r="B5" s="13" t="s">
        <v>23</v>
      </c>
      <c r="C5" s="13">
        <v>2</v>
      </c>
      <c r="D5" s="13" t="str">
        <f>CONCATENATE($D$2,"/",C5,"/",Fev!$C$6)</f>
        <v>1/2/2024</v>
      </c>
      <c r="E5" s="13">
        <f t="shared" ref="E5:E15" si="0">D5*1</f>
        <v>45323</v>
      </c>
      <c r="H5" s="13">
        <v>2021</v>
      </c>
    </row>
    <row r="6" spans="2:8" x14ac:dyDescent="0.25">
      <c r="B6" s="13" t="s">
        <v>24</v>
      </c>
      <c r="C6" s="13">
        <v>3</v>
      </c>
      <c r="D6" s="13" t="str">
        <f>CONCATENATE($D$2,"/",C6,"/",Mar!$C$6)</f>
        <v>1/3/2024</v>
      </c>
      <c r="E6" s="13">
        <f>D6*1</f>
        <v>45352</v>
      </c>
      <c r="H6" s="13">
        <v>2022</v>
      </c>
    </row>
    <row r="7" spans="2:8" x14ac:dyDescent="0.25">
      <c r="B7" s="13" t="s">
        <v>25</v>
      </c>
      <c r="C7" s="13">
        <v>4</v>
      </c>
      <c r="D7" s="13" t="str">
        <f>CONCATENATE($D$2,"/",C7,"/",Abr!$C$6)</f>
        <v>1/4/2024</v>
      </c>
      <c r="E7" s="13">
        <f t="shared" si="0"/>
        <v>45383</v>
      </c>
      <c r="H7" s="13">
        <v>2023</v>
      </c>
    </row>
    <row r="8" spans="2:8" x14ac:dyDescent="0.25">
      <c r="B8" s="13" t="s">
        <v>26</v>
      </c>
      <c r="C8" s="13">
        <v>5</v>
      </c>
      <c r="D8" s="13" t="str">
        <f>CONCATENATE($D$2,"/",C8,"/",Mai!$C$6)</f>
        <v>1/5/2024</v>
      </c>
      <c r="E8" s="13">
        <f t="shared" si="0"/>
        <v>45413</v>
      </c>
      <c r="H8" s="13">
        <v>2024</v>
      </c>
    </row>
    <row r="9" spans="2:8" x14ac:dyDescent="0.25">
      <c r="B9" s="13" t="s">
        <v>27</v>
      </c>
      <c r="C9" s="13">
        <v>6</v>
      </c>
      <c r="D9" s="13" t="str">
        <f>CONCATENATE($D$2,"/",C9,"/",Jun!$C$6)</f>
        <v>1/6/2024</v>
      </c>
      <c r="E9" s="13">
        <f>D9*1</f>
        <v>45444</v>
      </c>
      <c r="H9" s="13">
        <v>2025</v>
      </c>
    </row>
    <row r="10" spans="2:8" x14ac:dyDescent="0.25">
      <c r="B10" s="13" t="s">
        <v>28</v>
      </c>
      <c r="C10" s="13">
        <v>7</v>
      </c>
      <c r="D10" s="13" t="str">
        <f>CONCATENATE($D$2,"/",C10,"/",Jul!$C$6)</f>
        <v>1/7/2024</v>
      </c>
      <c r="E10" s="13">
        <f>D10*1</f>
        <v>45474</v>
      </c>
      <c r="H10" s="13">
        <v>2026</v>
      </c>
    </row>
    <row r="11" spans="2:8" x14ac:dyDescent="0.25">
      <c r="B11" s="13" t="s">
        <v>29</v>
      </c>
      <c r="C11" s="13">
        <v>8</v>
      </c>
      <c r="D11" s="13" t="str">
        <f>CONCATENATE($D$2,"/",C11,"/",Ago!$C$6)</f>
        <v>1/8/2024</v>
      </c>
      <c r="E11" s="13">
        <f t="shared" si="0"/>
        <v>45505</v>
      </c>
      <c r="H11" s="13">
        <v>2027</v>
      </c>
    </row>
    <row r="12" spans="2:8" x14ac:dyDescent="0.25">
      <c r="B12" s="13" t="s">
        <v>30</v>
      </c>
      <c r="C12" s="13">
        <v>9</v>
      </c>
      <c r="D12" s="13" t="str">
        <f>CONCATENATE($D$2,"/",C12,"/",Set!$C$6)</f>
        <v>1/9/2024</v>
      </c>
      <c r="E12" s="13">
        <f t="shared" si="0"/>
        <v>45536</v>
      </c>
      <c r="H12" s="13">
        <v>2028</v>
      </c>
    </row>
    <row r="13" spans="2:8" x14ac:dyDescent="0.25">
      <c r="B13" s="13" t="s">
        <v>31</v>
      </c>
      <c r="C13" s="13">
        <v>10</v>
      </c>
      <c r="D13" s="13" t="str">
        <f>CONCATENATE($D$2,"/",C13,"/",Out!$C$6)</f>
        <v>1/10/2024</v>
      </c>
      <c r="E13" s="13">
        <f t="shared" si="0"/>
        <v>45566</v>
      </c>
      <c r="H13" s="13">
        <v>2029</v>
      </c>
    </row>
    <row r="14" spans="2:8" x14ac:dyDescent="0.25">
      <c r="B14" s="13" t="s">
        <v>32</v>
      </c>
      <c r="C14" s="13">
        <v>11</v>
      </c>
      <c r="D14" s="13" t="str">
        <f>CONCATENATE($D$2,"/",C14,"/",Nov!$C$6)</f>
        <v>1/11/2024</v>
      </c>
      <c r="E14" s="13">
        <f t="shared" si="0"/>
        <v>45597</v>
      </c>
      <c r="H14" s="13">
        <v>2030</v>
      </c>
    </row>
    <row r="15" spans="2:8" x14ac:dyDescent="0.25">
      <c r="B15" s="13" t="s">
        <v>33</v>
      </c>
      <c r="C15" s="13">
        <v>12</v>
      </c>
      <c r="D15" s="13" t="str">
        <f>CONCATENATE($D$2,"/",C15,"/",Dez!$C$6)</f>
        <v>1/12/2024</v>
      </c>
      <c r="E15" s="13">
        <f t="shared" si="0"/>
        <v>45627</v>
      </c>
      <c r="H15" s="13">
        <v>2031</v>
      </c>
    </row>
    <row r="16" spans="2:8" x14ac:dyDescent="0.25">
      <c r="H16" s="13">
        <v>2032</v>
      </c>
    </row>
    <row r="17" spans="8:8" x14ac:dyDescent="0.25">
      <c r="H17" s="13">
        <v>2033</v>
      </c>
    </row>
    <row r="18" spans="8:8" x14ac:dyDescent="0.25">
      <c r="H18" s="13">
        <v>2034</v>
      </c>
    </row>
  </sheetData>
  <mergeCells count="1">
    <mergeCell ref="C3:D3"/>
  </mergeCells>
  <phoneticPr fontId="1" type="noConversion"/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ED8A-28B3-4F4C-B9F0-5CC39295652F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A3" sqref="A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Auxiliar!E12</f>
        <v>45536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>
        <f>IF(B8=$Q$18,1,IF(A10="","",A10+1))</f>
        <v>1</v>
      </c>
      <c r="C10" s="26">
        <f t="shared" ref="C10:H10" si="0">IF(C8=$Q$18,1,IF(B10="","",B10+1))</f>
        <v>2</v>
      </c>
      <c r="D10" s="26">
        <f t="shared" si="0"/>
        <v>3</v>
      </c>
      <c r="E10" s="26">
        <f t="shared" si="0"/>
        <v>4</v>
      </c>
      <c r="F10" s="26">
        <f t="shared" si="0"/>
        <v>5</v>
      </c>
      <c r="G10" s="26">
        <f t="shared" si="0"/>
        <v>6</v>
      </c>
      <c r="H10" s="26">
        <f t="shared" si="0"/>
        <v>7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8</v>
      </c>
      <c r="C14" s="26">
        <f>B14+1</f>
        <v>9</v>
      </c>
      <c r="D14" s="26">
        <f t="shared" ref="D14:H14" si="1">C14+1</f>
        <v>10</v>
      </c>
      <c r="E14" s="26">
        <f t="shared" si="1"/>
        <v>11</v>
      </c>
      <c r="F14" s="26">
        <f t="shared" si="1"/>
        <v>12</v>
      </c>
      <c r="G14" s="26">
        <f t="shared" si="1"/>
        <v>13</v>
      </c>
      <c r="H14" s="26">
        <f t="shared" si="1"/>
        <v>14</v>
      </c>
      <c r="P14" s="15" t="s">
        <v>10</v>
      </c>
      <c r="Q14" s="27">
        <f>MONTH(A6)</f>
        <v>9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45536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15</v>
      </c>
      <c r="C18" s="26">
        <f>B18+1</f>
        <v>16</v>
      </c>
      <c r="D18" s="26">
        <f t="shared" ref="D18:H18" si="2">C18+1</f>
        <v>17</v>
      </c>
      <c r="E18" s="26">
        <f t="shared" si="2"/>
        <v>18</v>
      </c>
      <c r="F18" s="26">
        <f t="shared" si="2"/>
        <v>19</v>
      </c>
      <c r="G18" s="26">
        <f t="shared" si="2"/>
        <v>20</v>
      </c>
      <c r="H18" s="26">
        <f t="shared" si="2"/>
        <v>21</v>
      </c>
      <c r="P18" s="15" t="s">
        <v>13</v>
      </c>
      <c r="Q18" s="27">
        <f>WEEKDAY(Q16)</f>
        <v>1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45565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30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22</v>
      </c>
      <c r="C22" s="26">
        <f>B22+1</f>
        <v>23</v>
      </c>
      <c r="D22" s="26">
        <f t="shared" ref="D22:H22" si="3">C22+1</f>
        <v>24</v>
      </c>
      <c r="E22" s="26">
        <f t="shared" si="3"/>
        <v>25</v>
      </c>
      <c r="F22" s="26">
        <f t="shared" si="3"/>
        <v>26</v>
      </c>
      <c r="G22" s="26">
        <f t="shared" si="3"/>
        <v>27</v>
      </c>
      <c r="H22" s="26">
        <f t="shared" si="3"/>
        <v>28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29</v>
      </c>
      <c r="C26" s="26">
        <f t="shared" ref="C26:H26" si="4">IF(B26=$Q$20,"",IF(B26="","",B26+1))</f>
        <v>30</v>
      </c>
      <c r="D26" s="26" t="str">
        <f t="shared" si="4"/>
        <v/>
      </c>
      <c r="E26" s="26" t="str">
        <f t="shared" si="4"/>
        <v/>
      </c>
      <c r="F26" s="26" t="str">
        <f t="shared" si="4"/>
        <v/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08885E-DFAB-4C57-9F5D-D61195FE01F1}">
          <x14:formula1>
            <xm:f>Auxiliar!$H$4:$H$18</xm:f>
          </x14:formula1>
          <xm:sqref>C6:C7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653AC-F27C-40E0-9248-F9CE4811EF37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A3" sqref="A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Auxiliar!E13</f>
        <v>45566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>
        <f t="shared" si="0"/>
        <v>1</v>
      </c>
      <c r="E10" s="26">
        <f t="shared" si="0"/>
        <v>2</v>
      </c>
      <c r="F10" s="26">
        <f t="shared" si="0"/>
        <v>3</v>
      </c>
      <c r="G10" s="26">
        <f t="shared" si="0"/>
        <v>4</v>
      </c>
      <c r="H10" s="26">
        <f t="shared" si="0"/>
        <v>5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6</v>
      </c>
      <c r="C14" s="26">
        <f>B14+1</f>
        <v>7</v>
      </c>
      <c r="D14" s="26">
        <f t="shared" ref="D14:H14" si="1">C14+1</f>
        <v>8</v>
      </c>
      <c r="E14" s="26">
        <f t="shared" si="1"/>
        <v>9</v>
      </c>
      <c r="F14" s="26">
        <f t="shared" si="1"/>
        <v>10</v>
      </c>
      <c r="G14" s="26">
        <f t="shared" si="1"/>
        <v>11</v>
      </c>
      <c r="H14" s="26">
        <f t="shared" si="1"/>
        <v>12</v>
      </c>
      <c r="P14" s="15" t="s">
        <v>10</v>
      </c>
      <c r="Q14" s="27">
        <f>MONTH(A6)</f>
        <v>10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45566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13</v>
      </c>
      <c r="C18" s="26">
        <f>B18+1</f>
        <v>14</v>
      </c>
      <c r="D18" s="26">
        <f t="shared" ref="D18:H18" si="2">C18+1</f>
        <v>15</v>
      </c>
      <c r="E18" s="26">
        <f t="shared" si="2"/>
        <v>16</v>
      </c>
      <c r="F18" s="26">
        <f t="shared" si="2"/>
        <v>17</v>
      </c>
      <c r="G18" s="26">
        <f t="shared" si="2"/>
        <v>18</v>
      </c>
      <c r="H18" s="26">
        <f t="shared" si="2"/>
        <v>19</v>
      </c>
      <c r="P18" s="15" t="s">
        <v>13</v>
      </c>
      <c r="Q18" s="27">
        <f>WEEKDAY(Q16)</f>
        <v>3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45596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20</v>
      </c>
      <c r="C22" s="26">
        <f>B22+1</f>
        <v>21</v>
      </c>
      <c r="D22" s="26">
        <f t="shared" ref="D22:H22" si="3">C22+1</f>
        <v>22</v>
      </c>
      <c r="E22" s="26">
        <f t="shared" si="3"/>
        <v>23</v>
      </c>
      <c r="F22" s="26">
        <f t="shared" si="3"/>
        <v>24</v>
      </c>
      <c r="G22" s="26">
        <f t="shared" si="3"/>
        <v>25</v>
      </c>
      <c r="H22" s="26">
        <f t="shared" si="3"/>
        <v>26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27</v>
      </c>
      <c r="C26" s="26">
        <f t="shared" ref="C26:H26" si="4">IF(B26=$Q$20,"",IF(B26="","",B26+1))</f>
        <v>28</v>
      </c>
      <c r="D26" s="26">
        <f t="shared" si="4"/>
        <v>29</v>
      </c>
      <c r="E26" s="26">
        <f t="shared" si="4"/>
        <v>30</v>
      </c>
      <c r="F26" s="26">
        <f t="shared" si="4"/>
        <v>31</v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7FF865-9DA9-4ABF-8FDF-EF468E8400BB}">
          <x14:formula1>
            <xm:f>Auxiliar!$H$4:$H$18</xm:f>
          </x14:formula1>
          <xm:sqref>C6:C7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82CD-B8C3-481A-83B0-2C78E2CF543F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A3" sqref="A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Auxiliar!E14</f>
        <v>45597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 t="str">
        <f t="shared" si="0"/>
        <v/>
      </c>
      <c r="F10" s="26" t="str">
        <f t="shared" si="0"/>
        <v/>
      </c>
      <c r="G10" s="26">
        <f t="shared" si="0"/>
        <v>1</v>
      </c>
      <c r="H10" s="26">
        <f t="shared" si="0"/>
        <v>2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3</v>
      </c>
      <c r="C14" s="26">
        <f>B14+1</f>
        <v>4</v>
      </c>
      <c r="D14" s="26">
        <f t="shared" ref="D14:H14" si="1">C14+1</f>
        <v>5</v>
      </c>
      <c r="E14" s="26">
        <f t="shared" si="1"/>
        <v>6</v>
      </c>
      <c r="F14" s="26">
        <f t="shared" si="1"/>
        <v>7</v>
      </c>
      <c r="G14" s="26">
        <f t="shared" si="1"/>
        <v>8</v>
      </c>
      <c r="H14" s="26">
        <f t="shared" si="1"/>
        <v>9</v>
      </c>
      <c r="P14" s="15" t="s">
        <v>10</v>
      </c>
      <c r="Q14" s="27">
        <f>MONTH(A6)</f>
        <v>11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45597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10</v>
      </c>
      <c r="C18" s="26">
        <f>B18+1</f>
        <v>11</v>
      </c>
      <c r="D18" s="26">
        <f t="shared" ref="D18:H18" si="2">C18+1</f>
        <v>12</v>
      </c>
      <c r="E18" s="26">
        <f t="shared" si="2"/>
        <v>13</v>
      </c>
      <c r="F18" s="26">
        <f t="shared" si="2"/>
        <v>14</v>
      </c>
      <c r="G18" s="26">
        <f t="shared" si="2"/>
        <v>15</v>
      </c>
      <c r="H18" s="26">
        <f t="shared" si="2"/>
        <v>16</v>
      </c>
      <c r="P18" s="15" t="s">
        <v>13</v>
      </c>
      <c r="Q18" s="27">
        <f>WEEKDAY(Q16)</f>
        <v>6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45626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30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17</v>
      </c>
      <c r="C22" s="26">
        <f>B22+1</f>
        <v>18</v>
      </c>
      <c r="D22" s="26">
        <f t="shared" ref="D22:H22" si="3">C22+1</f>
        <v>19</v>
      </c>
      <c r="E22" s="26">
        <f t="shared" si="3"/>
        <v>20</v>
      </c>
      <c r="F22" s="26">
        <f t="shared" si="3"/>
        <v>21</v>
      </c>
      <c r="G22" s="26">
        <f t="shared" si="3"/>
        <v>22</v>
      </c>
      <c r="H22" s="26">
        <f t="shared" si="3"/>
        <v>23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24</v>
      </c>
      <c r="C26" s="26">
        <f t="shared" ref="C26:H26" si="4">IF(B26=$Q$20,"",IF(B26="","",B26+1))</f>
        <v>25</v>
      </c>
      <c r="D26" s="26">
        <f t="shared" si="4"/>
        <v>26</v>
      </c>
      <c r="E26" s="26">
        <f t="shared" si="4"/>
        <v>27</v>
      </c>
      <c r="F26" s="26">
        <f t="shared" si="4"/>
        <v>28</v>
      </c>
      <c r="G26" s="26">
        <f t="shared" si="4"/>
        <v>29</v>
      </c>
      <c r="H26" s="26">
        <f t="shared" si="4"/>
        <v>30</v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5B7E13-EA68-45F9-B5BA-41F8EEA2D20A}">
          <x14:formula1>
            <xm:f>Auxiliar!$H$4:$H$18</xm:f>
          </x14:formula1>
          <xm:sqref>C6:C7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D24B2-F727-49F3-B92A-D9C426E31D45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M19" sqref="M19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Auxiliar!E15</f>
        <v>45627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>
        <f>IF(B8=$Q$18,1,IF(A10="","",A10+1))</f>
        <v>1</v>
      </c>
      <c r="C10" s="26">
        <f t="shared" ref="C10:H10" si="0">IF(C8=$Q$18,1,IF(B10="","",B10+1))</f>
        <v>2</v>
      </c>
      <c r="D10" s="26">
        <f t="shared" si="0"/>
        <v>3</v>
      </c>
      <c r="E10" s="26">
        <f t="shared" si="0"/>
        <v>4</v>
      </c>
      <c r="F10" s="26">
        <f t="shared" si="0"/>
        <v>5</v>
      </c>
      <c r="G10" s="26">
        <f t="shared" si="0"/>
        <v>6</v>
      </c>
      <c r="H10" s="26">
        <f t="shared" si="0"/>
        <v>7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8</v>
      </c>
      <c r="C14" s="26">
        <f>B14+1</f>
        <v>9</v>
      </c>
      <c r="D14" s="26">
        <f t="shared" ref="D14:H14" si="1">C14+1</f>
        <v>10</v>
      </c>
      <c r="E14" s="26">
        <f t="shared" si="1"/>
        <v>11</v>
      </c>
      <c r="F14" s="26">
        <f t="shared" si="1"/>
        <v>12</v>
      </c>
      <c r="G14" s="26">
        <f t="shared" si="1"/>
        <v>13</v>
      </c>
      <c r="H14" s="26">
        <f t="shared" si="1"/>
        <v>14</v>
      </c>
      <c r="P14" s="15" t="s">
        <v>10</v>
      </c>
      <c r="Q14" s="27">
        <f>MONTH(A6)</f>
        <v>12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45627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15</v>
      </c>
      <c r="C18" s="26">
        <f>B18+1</f>
        <v>16</v>
      </c>
      <c r="D18" s="26">
        <f t="shared" ref="D18:H18" si="2">C18+1</f>
        <v>17</v>
      </c>
      <c r="E18" s="26">
        <f t="shared" si="2"/>
        <v>18</v>
      </c>
      <c r="F18" s="26">
        <f t="shared" si="2"/>
        <v>19</v>
      </c>
      <c r="G18" s="26">
        <f t="shared" si="2"/>
        <v>20</v>
      </c>
      <c r="H18" s="26">
        <f t="shared" si="2"/>
        <v>21</v>
      </c>
      <c r="P18" s="15" t="s">
        <v>13</v>
      </c>
      <c r="Q18" s="27">
        <f>WEEKDAY(Q16)</f>
        <v>1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45657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22</v>
      </c>
      <c r="C22" s="26">
        <f>B22+1</f>
        <v>23</v>
      </c>
      <c r="D22" s="26">
        <f t="shared" ref="D22:H22" si="3">C22+1</f>
        <v>24</v>
      </c>
      <c r="E22" s="26">
        <f t="shared" si="3"/>
        <v>25</v>
      </c>
      <c r="F22" s="26">
        <f t="shared" si="3"/>
        <v>26</v>
      </c>
      <c r="G22" s="26">
        <f t="shared" si="3"/>
        <v>27</v>
      </c>
      <c r="H22" s="26">
        <f t="shared" si="3"/>
        <v>28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29</v>
      </c>
      <c r="C26" s="26">
        <f t="shared" ref="C26:H26" si="4">IF(B26=$Q$20,"",IF(B26="","",B26+1))</f>
        <v>30</v>
      </c>
      <c r="D26" s="26">
        <f t="shared" si="4"/>
        <v>31</v>
      </c>
      <c r="E26" s="26" t="str">
        <f t="shared" si="4"/>
        <v/>
      </c>
      <c r="F26" s="26" t="str">
        <f t="shared" si="4"/>
        <v/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690CB2-3FB8-402A-8B1B-EEC0ECA0A012}">
          <x14:formula1>
            <xm:f>Auxiliar!$H$4:$H$18</xm:f>
          </x14:formula1>
          <xm:sqref>C6:C7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630FC-8DB9-4A43-9F7E-02F0BBA6955A}">
  <dimension ref="A1:AG52"/>
  <sheetViews>
    <sheetView showGridLines="0" workbookViewId="0"/>
  </sheetViews>
  <sheetFormatPr defaultRowHeight="18" customHeight="1" x14ac:dyDescent="0.25"/>
  <cols>
    <col min="1" max="1" width="0.85546875" customWidth="1"/>
    <col min="2" max="11" width="9.140625" customWidth="1"/>
    <col min="12" max="13" width="1.5703125" customWidth="1"/>
    <col min="14" max="23" width="9.140625" customWidth="1"/>
  </cols>
  <sheetData>
    <row r="1" spans="1:33" s="11" customFormat="1" ht="35.1" customHeight="1" x14ac:dyDescent="0.25">
      <c r="C1" s="29"/>
    </row>
    <row r="2" spans="1:33" s="30" customFormat="1" ht="5.0999999999999996" customHeight="1" x14ac:dyDescent="0.25"/>
    <row r="3" spans="1:33" ht="18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8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8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2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8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2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18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2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</row>
    <row r="8" spans="1:33" ht="18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2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</row>
    <row r="9" spans="1:33" ht="18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</row>
    <row r="10" spans="1:33" ht="18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</row>
    <row r="11" spans="1:33" ht="18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</row>
    <row r="12" spans="1:33" ht="18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</row>
    <row r="13" spans="1:33" ht="18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</row>
    <row r="14" spans="1:33" ht="18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3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ht="18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3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ht="18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ht="18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3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ht="18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ht="18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3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ht="18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3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ht="18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3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ht="18" customHeight="1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3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ht="18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8" customHeight="1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ht="18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ht="18" customHeight="1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ht="18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ht="18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ht="18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ht="18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ht="18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ht="18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ht="18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ht="18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ht="18" customHeight="1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ht="18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ht="18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ht="18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ht="18" customHeight="1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ht="18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ht="18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ht="18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ht="18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ht="18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ht="18" customHeigh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ht="18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ht="18" customHeigh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ht="18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ht="18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ht="18" customHeigh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ht="18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ht="18" customHeight="1" x14ac:dyDescent="0.2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</sheetData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626C-E045-4FF4-8157-842431F0614B}">
  <dimension ref="A1:G14"/>
  <sheetViews>
    <sheetView workbookViewId="0">
      <selection activeCell="A4" sqref="A4"/>
    </sheetView>
  </sheetViews>
  <sheetFormatPr defaultRowHeight="15" x14ac:dyDescent="0.25"/>
  <cols>
    <col min="1" max="7" width="27.28515625" customWidth="1"/>
  </cols>
  <sheetData>
    <row r="1" spans="1:7" s="1" customFormat="1" ht="24.6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1" customFormat="1" ht="48.6" customHeight="1" x14ac:dyDescent="0.25">
      <c r="A2" s="2"/>
      <c r="B2" s="2"/>
      <c r="C2" s="2"/>
      <c r="D2" s="2"/>
      <c r="E2" s="2"/>
      <c r="F2" s="3" t="s">
        <v>8</v>
      </c>
      <c r="G2" s="3">
        <v>2</v>
      </c>
    </row>
    <row r="3" spans="1:7" s="1" customFormat="1" ht="28.9" customHeight="1" x14ac:dyDescent="0.25">
      <c r="A3" s="2"/>
      <c r="B3" s="2"/>
      <c r="C3" s="2"/>
      <c r="D3" s="2"/>
      <c r="E3" s="2"/>
      <c r="F3" s="5" t="s">
        <v>7</v>
      </c>
      <c r="G3" s="4"/>
    </row>
    <row r="4" spans="1:7" s="1" customFormat="1" ht="61.15" customHeight="1" x14ac:dyDescent="0.25">
      <c r="A4" s="3">
        <v>3</v>
      </c>
      <c r="B4" s="3">
        <v>4</v>
      </c>
      <c r="C4" s="3">
        <v>5</v>
      </c>
      <c r="D4" s="3">
        <v>6</v>
      </c>
      <c r="E4" s="3">
        <v>7</v>
      </c>
      <c r="F4" s="3">
        <v>8</v>
      </c>
      <c r="G4" s="3">
        <v>9</v>
      </c>
    </row>
    <row r="5" spans="1:7" s="1" customFormat="1" ht="61.15" customHeight="1" x14ac:dyDescent="0.25">
      <c r="A5" s="3">
        <v>10</v>
      </c>
      <c r="B5" s="3">
        <v>11</v>
      </c>
      <c r="C5" s="3">
        <v>12</v>
      </c>
      <c r="D5" s="3">
        <v>13</v>
      </c>
      <c r="E5" s="3">
        <v>14</v>
      </c>
      <c r="F5" s="3">
        <v>15</v>
      </c>
      <c r="G5" s="3">
        <v>16</v>
      </c>
    </row>
    <row r="6" spans="1:7" s="1" customFormat="1" ht="61.15" customHeight="1" x14ac:dyDescent="0.25">
      <c r="A6" s="3">
        <v>17</v>
      </c>
      <c r="B6" s="3">
        <v>18</v>
      </c>
      <c r="C6" s="3">
        <v>19</v>
      </c>
      <c r="D6" s="3">
        <v>20</v>
      </c>
      <c r="E6" s="3">
        <v>21</v>
      </c>
      <c r="F6" s="3">
        <v>22</v>
      </c>
      <c r="G6" s="3">
        <v>23</v>
      </c>
    </row>
    <row r="7" spans="1:7" s="1" customFormat="1" ht="61.15" customHeight="1" x14ac:dyDescent="0.25">
      <c r="A7" s="3">
        <v>24</v>
      </c>
      <c r="B7" s="3">
        <v>25</v>
      </c>
      <c r="C7" s="3">
        <v>26</v>
      </c>
      <c r="D7" s="3">
        <v>27</v>
      </c>
      <c r="E7" s="3">
        <v>28</v>
      </c>
      <c r="F7" s="3">
        <v>29</v>
      </c>
      <c r="G7" s="3">
        <v>30</v>
      </c>
    </row>
    <row r="8" spans="1:7" s="1" customFormat="1" x14ac:dyDescent="0.25"/>
    <row r="9" spans="1:7" s="1" customFormat="1" x14ac:dyDescent="0.25"/>
    <row r="10" spans="1:7" s="1" customFormat="1" x14ac:dyDescent="0.25"/>
    <row r="11" spans="1:7" s="1" customFormat="1" x14ac:dyDescent="0.25"/>
    <row r="12" spans="1:7" s="1" customFormat="1" x14ac:dyDescent="0.25"/>
    <row r="13" spans="1:7" s="1" customFormat="1" x14ac:dyDescent="0.25"/>
    <row r="14" spans="1:7" s="1" customFormat="1" x14ac:dyDescent="0.25"/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Auxiliar!E4</f>
        <v>45292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>
        <f t="shared" ref="C10:H10" si="0">IF(C8=$Q$18,1,IF(B10="","",B10+1))</f>
        <v>1</v>
      </c>
      <c r="D10" s="26">
        <f t="shared" si="0"/>
        <v>2</v>
      </c>
      <c r="E10" s="26">
        <f t="shared" si="0"/>
        <v>3</v>
      </c>
      <c r="F10" s="26">
        <f t="shared" si="0"/>
        <v>4</v>
      </c>
      <c r="G10" s="26">
        <f t="shared" si="0"/>
        <v>5</v>
      </c>
      <c r="H10" s="26">
        <f t="shared" si="0"/>
        <v>6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7</v>
      </c>
      <c r="C14" s="26">
        <f>B14+1</f>
        <v>8</v>
      </c>
      <c r="D14" s="26">
        <f t="shared" ref="D14:H14" si="1">C14+1</f>
        <v>9</v>
      </c>
      <c r="E14" s="26">
        <f t="shared" si="1"/>
        <v>10</v>
      </c>
      <c r="F14" s="26">
        <f t="shared" si="1"/>
        <v>11</v>
      </c>
      <c r="G14" s="26">
        <f t="shared" si="1"/>
        <v>12</v>
      </c>
      <c r="H14" s="26">
        <f t="shared" si="1"/>
        <v>13</v>
      </c>
      <c r="P14" s="15" t="s">
        <v>10</v>
      </c>
      <c r="Q14" s="27">
        <f>MONTH(A6)</f>
        <v>1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45292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14</v>
      </c>
      <c r="C18" s="26">
        <f>B18+1</f>
        <v>15</v>
      </c>
      <c r="D18" s="26">
        <f t="shared" ref="D18:H18" si="2">C18+1</f>
        <v>16</v>
      </c>
      <c r="E18" s="26">
        <f t="shared" si="2"/>
        <v>17</v>
      </c>
      <c r="F18" s="26">
        <f t="shared" si="2"/>
        <v>18</v>
      </c>
      <c r="G18" s="26">
        <f t="shared" si="2"/>
        <v>19</v>
      </c>
      <c r="H18" s="26">
        <f t="shared" si="2"/>
        <v>20</v>
      </c>
      <c r="P18" s="15" t="s">
        <v>13</v>
      </c>
      <c r="Q18" s="27">
        <f>WEEKDAY(Q16)</f>
        <v>2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45322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21</v>
      </c>
      <c r="C22" s="26">
        <f>B22+1</f>
        <v>22</v>
      </c>
      <c r="D22" s="26">
        <f t="shared" ref="D22:H22" si="3">C22+1</f>
        <v>23</v>
      </c>
      <c r="E22" s="26">
        <f t="shared" si="3"/>
        <v>24</v>
      </c>
      <c r="F22" s="26">
        <f t="shared" si="3"/>
        <v>25</v>
      </c>
      <c r="G22" s="26">
        <f t="shared" si="3"/>
        <v>26</v>
      </c>
      <c r="H22" s="26">
        <f t="shared" si="3"/>
        <v>27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28</v>
      </c>
      <c r="C26" s="26">
        <f t="shared" ref="C26:H26" si="4">IF(B26=$Q$20,"",IF(B26="","",B26+1))</f>
        <v>29</v>
      </c>
      <c r="D26" s="26">
        <f t="shared" si="4"/>
        <v>30</v>
      </c>
      <c r="E26" s="26">
        <f t="shared" si="4"/>
        <v>31</v>
      </c>
      <c r="F26" s="26" t="str">
        <f t="shared" si="4"/>
        <v/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sortState xmlns:xlrd2="http://schemas.microsoft.com/office/spreadsheetml/2017/richdata2" ref="B11:AM11">
    <sortCondition sortBy="cellColor" ref="B11" dxfId="0"/>
  </sortState>
  <mergeCells count="44">
    <mergeCell ref="B6:B7"/>
    <mergeCell ref="C6:C7"/>
    <mergeCell ref="C11:C13"/>
    <mergeCell ref="B11:B13"/>
    <mergeCell ref="D11:D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F11:F13"/>
    <mergeCell ref="B19:B21"/>
    <mergeCell ref="C19:C21"/>
    <mergeCell ref="D19:D21"/>
    <mergeCell ref="E19:E21"/>
    <mergeCell ref="F19:F21"/>
    <mergeCell ref="G19:G21"/>
    <mergeCell ref="H19:H21"/>
    <mergeCell ref="H23:H25"/>
    <mergeCell ref="G23:G25"/>
    <mergeCell ref="F23:F25"/>
    <mergeCell ref="E23:E25"/>
    <mergeCell ref="D23:D25"/>
    <mergeCell ref="C23:C25"/>
    <mergeCell ref="B23:B25"/>
    <mergeCell ref="B27:B29"/>
    <mergeCell ref="C27:C29"/>
    <mergeCell ref="D27:D29"/>
    <mergeCell ref="E27:E29"/>
    <mergeCell ref="G27:G29"/>
    <mergeCell ref="H27:H29"/>
    <mergeCell ref="H31:H33"/>
    <mergeCell ref="G31:G33"/>
    <mergeCell ref="F31:F33"/>
    <mergeCell ref="E31:E33"/>
    <mergeCell ref="D31:D33"/>
    <mergeCell ref="C31:C33"/>
    <mergeCell ref="B31:B33"/>
    <mergeCell ref="F27:F29"/>
  </mergeCells>
  <phoneticPr fontId="1" type="noConversion"/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B374EC5-989F-4AC0-9F13-7776DE3E7683}">
          <x14:formula1>
            <xm:f>Auxiliar!$H$4:$H$18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464F8-2A1B-491C-8EA5-EAC6F0F6C680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Auxiliar!E5</f>
        <v>45323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 t="str">
        <f t="shared" si="0"/>
        <v/>
      </c>
      <c r="F10" s="26">
        <f t="shared" si="0"/>
        <v>1</v>
      </c>
      <c r="G10" s="26">
        <f t="shared" si="0"/>
        <v>2</v>
      </c>
      <c r="H10" s="26">
        <f t="shared" si="0"/>
        <v>3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4</v>
      </c>
      <c r="C14" s="26">
        <f>B14+1</f>
        <v>5</v>
      </c>
      <c r="D14" s="26">
        <f t="shared" ref="D14:H14" si="1">C14+1</f>
        <v>6</v>
      </c>
      <c r="E14" s="26">
        <f t="shared" si="1"/>
        <v>7</v>
      </c>
      <c r="F14" s="26">
        <f t="shared" si="1"/>
        <v>8</v>
      </c>
      <c r="G14" s="26">
        <f t="shared" si="1"/>
        <v>9</v>
      </c>
      <c r="H14" s="26">
        <f t="shared" si="1"/>
        <v>10</v>
      </c>
      <c r="P14" s="15" t="s">
        <v>10</v>
      </c>
      <c r="Q14" s="27">
        <f>MONTH(A6)</f>
        <v>2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45323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11</v>
      </c>
      <c r="C18" s="26">
        <f>B18+1</f>
        <v>12</v>
      </c>
      <c r="D18" s="26">
        <f t="shared" ref="D18:H18" si="2">C18+1</f>
        <v>13</v>
      </c>
      <c r="E18" s="26">
        <f t="shared" si="2"/>
        <v>14</v>
      </c>
      <c r="F18" s="26">
        <f t="shared" si="2"/>
        <v>15</v>
      </c>
      <c r="G18" s="26">
        <f t="shared" si="2"/>
        <v>16</v>
      </c>
      <c r="H18" s="26">
        <f t="shared" si="2"/>
        <v>17</v>
      </c>
      <c r="P18" s="15" t="s">
        <v>13</v>
      </c>
      <c r="Q18" s="27">
        <f>WEEKDAY(Q16)</f>
        <v>5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45351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29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18</v>
      </c>
      <c r="C22" s="26">
        <f>B22+1</f>
        <v>19</v>
      </c>
      <c r="D22" s="26">
        <f t="shared" ref="D22:H22" si="3">C22+1</f>
        <v>20</v>
      </c>
      <c r="E22" s="26">
        <f t="shared" si="3"/>
        <v>21</v>
      </c>
      <c r="F22" s="26">
        <f t="shared" si="3"/>
        <v>22</v>
      </c>
      <c r="G22" s="26">
        <f t="shared" si="3"/>
        <v>23</v>
      </c>
      <c r="H22" s="26">
        <f t="shared" si="3"/>
        <v>24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25</v>
      </c>
      <c r="C26" s="26">
        <f t="shared" ref="C26:H26" si="4">IF(B26=$Q$20,"",IF(B26="","",B26+1))</f>
        <v>26</v>
      </c>
      <c r="D26" s="26">
        <f t="shared" si="4"/>
        <v>27</v>
      </c>
      <c r="E26" s="26">
        <f t="shared" si="4"/>
        <v>28</v>
      </c>
      <c r="F26" s="26">
        <f t="shared" si="4"/>
        <v>29</v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FF5440-43CE-401C-B84E-B2F422799A76}">
          <x14:formula1>
            <xm:f>Auxiliar!$H$4:$H$18</xm:f>
          </x14:formula1>
          <xm:sqref>C6:C7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94DCE-021C-49ED-AB5B-669E9B0491CD}">
  <sheetPr>
    <pageSetUpPr fitToPage="1"/>
  </sheetPr>
  <dimension ref="A1:Q33"/>
  <sheetViews>
    <sheetView showGridLines="0" tabSelected="1" zoomScaleNormal="100" workbookViewId="0">
      <pane ySplit="9" topLeftCell="A10" activePane="bottomLeft" state="frozen"/>
      <selection pane="bottomLeft" activeCell="C6" sqref="C6:C7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Auxiliar!E6</f>
        <v>45352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 t="str">
        <f t="shared" si="0"/>
        <v/>
      </c>
      <c r="F10" s="26" t="str">
        <f t="shared" si="0"/>
        <v/>
      </c>
      <c r="G10" s="26">
        <f t="shared" si="0"/>
        <v>1</v>
      </c>
      <c r="H10" s="26">
        <f t="shared" si="0"/>
        <v>2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3</v>
      </c>
      <c r="C14" s="26">
        <f>B14+1</f>
        <v>4</v>
      </c>
      <c r="D14" s="26">
        <f t="shared" ref="D14:H14" si="1">C14+1</f>
        <v>5</v>
      </c>
      <c r="E14" s="26">
        <f t="shared" si="1"/>
        <v>6</v>
      </c>
      <c r="F14" s="26">
        <f t="shared" si="1"/>
        <v>7</v>
      </c>
      <c r="G14" s="26">
        <f t="shared" si="1"/>
        <v>8</v>
      </c>
      <c r="H14" s="26">
        <f t="shared" si="1"/>
        <v>9</v>
      </c>
      <c r="P14" s="15" t="s">
        <v>10</v>
      </c>
      <c r="Q14" s="27">
        <f>MONTH(A6)</f>
        <v>3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45352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10</v>
      </c>
      <c r="C18" s="26">
        <f>B18+1</f>
        <v>11</v>
      </c>
      <c r="D18" s="26">
        <f t="shared" ref="D18:H18" si="2">C18+1</f>
        <v>12</v>
      </c>
      <c r="E18" s="26">
        <f t="shared" si="2"/>
        <v>13</v>
      </c>
      <c r="F18" s="26">
        <f t="shared" si="2"/>
        <v>14</v>
      </c>
      <c r="G18" s="26">
        <f t="shared" si="2"/>
        <v>15</v>
      </c>
      <c r="H18" s="26">
        <f t="shared" si="2"/>
        <v>16</v>
      </c>
      <c r="P18" s="15" t="s">
        <v>13</v>
      </c>
      <c r="Q18" s="27">
        <f>WEEKDAY(Q16)</f>
        <v>6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45382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17</v>
      </c>
      <c r="C22" s="26">
        <f>B22+1</f>
        <v>18</v>
      </c>
      <c r="D22" s="26">
        <f t="shared" ref="D22:H22" si="3">C22+1</f>
        <v>19</v>
      </c>
      <c r="E22" s="26">
        <f t="shared" si="3"/>
        <v>20</v>
      </c>
      <c r="F22" s="26">
        <f t="shared" si="3"/>
        <v>21</v>
      </c>
      <c r="G22" s="26">
        <f t="shared" si="3"/>
        <v>22</v>
      </c>
      <c r="H22" s="26">
        <f t="shared" si="3"/>
        <v>23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24</v>
      </c>
      <c r="C26" s="26">
        <f t="shared" ref="C26:H26" si="4">IF(B26=$Q$20,"",IF(B26="","",B26+1))</f>
        <v>25</v>
      </c>
      <c r="D26" s="26">
        <f t="shared" si="4"/>
        <v>26</v>
      </c>
      <c r="E26" s="26">
        <f t="shared" si="4"/>
        <v>27</v>
      </c>
      <c r="F26" s="26">
        <f t="shared" si="4"/>
        <v>28</v>
      </c>
      <c r="G26" s="26">
        <f t="shared" si="4"/>
        <v>29</v>
      </c>
      <c r="H26" s="26">
        <f t="shared" si="4"/>
        <v>30</v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>
        <f>IF(H26=$Q$20,"",IF(H26="","",H26+1))</f>
        <v>31</v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963F31-CAB1-4A4E-8D5B-A416874E772D}">
          <x14:formula1>
            <xm:f>Auxiliar!$H$4:$H$18</xm:f>
          </x14:formula1>
          <xm:sqref>C6:C7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50DCB-A716-4053-9E59-143D9FFEDCF6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F11" sqref="F11:F1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Auxiliar!E7</f>
        <v>45383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>
        <f t="shared" ref="C10:H10" si="0">IF(C8=$Q$18,1,IF(B10="","",B10+1))</f>
        <v>1</v>
      </c>
      <c r="D10" s="26">
        <f t="shared" si="0"/>
        <v>2</v>
      </c>
      <c r="E10" s="26">
        <f t="shared" si="0"/>
        <v>3</v>
      </c>
      <c r="F10" s="26">
        <f t="shared" si="0"/>
        <v>4</v>
      </c>
      <c r="G10" s="26">
        <f t="shared" si="0"/>
        <v>5</v>
      </c>
      <c r="H10" s="26">
        <f t="shared" si="0"/>
        <v>6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7</v>
      </c>
      <c r="C14" s="26">
        <f>B14+1</f>
        <v>8</v>
      </c>
      <c r="D14" s="26">
        <f t="shared" ref="D14:H14" si="1">C14+1</f>
        <v>9</v>
      </c>
      <c r="E14" s="26">
        <f t="shared" si="1"/>
        <v>10</v>
      </c>
      <c r="F14" s="26">
        <f t="shared" si="1"/>
        <v>11</v>
      </c>
      <c r="G14" s="26">
        <f t="shared" si="1"/>
        <v>12</v>
      </c>
      <c r="H14" s="26">
        <f t="shared" si="1"/>
        <v>13</v>
      </c>
      <c r="P14" s="15" t="s">
        <v>10</v>
      </c>
      <c r="Q14" s="27">
        <f>MONTH(A6)</f>
        <v>4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45383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14</v>
      </c>
      <c r="C18" s="26">
        <f>B18+1</f>
        <v>15</v>
      </c>
      <c r="D18" s="26">
        <f t="shared" ref="D18:H18" si="2">C18+1</f>
        <v>16</v>
      </c>
      <c r="E18" s="26">
        <f t="shared" si="2"/>
        <v>17</v>
      </c>
      <c r="F18" s="26">
        <f t="shared" si="2"/>
        <v>18</v>
      </c>
      <c r="G18" s="26">
        <f t="shared" si="2"/>
        <v>19</v>
      </c>
      <c r="H18" s="26">
        <f t="shared" si="2"/>
        <v>20</v>
      </c>
      <c r="P18" s="15" t="s">
        <v>13</v>
      </c>
      <c r="Q18" s="27">
        <f>WEEKDAY(Q16)</f>
        <v>2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45412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30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21</v>
      </c>
      <c r="C22" s="26">
        <f>B22+1</f>
        <v>22</v>
      </c>
      <c r="D22" s="26">
        <f t="shared" ref="D22:H22" si="3">C22+1</f>
        <v>23</v>
      </c>
      <c r="E22" s="26">
        <f t="shared" si="3"/>
        <v>24</v>
      </c>
      <c r="F22" s="26">
        <f t="shared" si="3"/>
        <v>25</v>
      </c>
      <c r="G22" s="26">
        <f t="shared" si="3"/>
        <v>26</v>
      </c>
      <c r="H22" s="26">
        <f t="shared" si="3"/>
        <v>27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28</v>
      </c>
      <c r="C26" s="26">
        <f t="shared" ref="C26:H26" si="4">IF(B26=$Q$20,"",IF(B26="","",B26+1))</f>
        <v>29</v>
      </c>
      <c r="D26" s="26">
        <f t="shared" si="4"/>
        <v>30</v>
      </c>
      <c r="E26" s="26" t="str">
        <f t="shared" si="4"/>
        <v/>
      </c>
      <c r="F26" s="26" t="str">
        <f t="shared" si="4"/>
        <v/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F26719-55E4-4970-BF7E-A571E2085AC2}">
          <x14:formula1>
            <xm:f>Auxiliar!$H$4:$H$18</xm:f>
          </x14:formula1>
          <xm:sqref>C6:C7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DBCD-DFC8-4A90-BDD5-10D5387B9925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Auxiliar!E8</f>
        <v>45413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>
        <f t="shared" si="0"/>
        <v>1</v>
      </c>
      <c r="F10" s="26">
        <f t="shared" si="0"/>
        <v>2</v>
      </c>
      <c r="G10" s="26">
        <f t="shared" si="0"/>
        <v>3</v>
      </c>
      <c r="H10" s="26">
        <f t="shared" si="0"/>
        <v>4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5</v>
      </c>
      <c r="C14" s="26">
        <f>B14+1</f>
        <v>6</v>
      </c>
      <c r="D14" s="26">
        <f t="shared" ref="D14:H14" si="1">C14+1</f>
        <v>7</v>
      </c>
      <c r="E14" s="26">
        <f t="shared" si="1"/>
        <v>8</v>
      </c>
      <c r="F14" s="26">
        <f t="shared" si="1"/>
        <v>9</v>
      </c>
      <c r="G14" s="26">
        <f t="shared" si="1"/>
        <v>10</v>
      </c>
      <c r="H14" s="26">
        <f t="shared" si="1"/>
        <v>11</v>
      </c>
      <c r="P14" s="15" t="s">
        <v>10</v>
      </c>
      <c r="Q14" s="27">
        <f>MONTH(A6)</f>
        <v>5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45413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12</v>
      </c>
      <c r="C18" s="26">
        <f>B18+1</f>
        <v>13</v>
      </c>
      <c r="D18" s="26">
        <f t="shared" ref="D18:H18" si="2">C18+1</f>
        <v>14</v>
      </c>
      <c r="E18" s="26">
        <f t="shared" si="2"/>
        <v>15</v>
      </c>
      <c r="F18" s="26">
        <f t="shared" si="2"/>
        <v>16</v>
      </c>
      <c r="G18" s="26">
        <f t="shared" si="2"/>
        <v>17</v>
      </c>
      <c r="H18" s="26">
        <f t="shared" si="2"/>
        <v>18</v>
      </c>
      <c r="P18" s="15" t="s">
        <v>13</v>
      </c>
      <c r="Q18" s="27">
        <f>WEEKDAY(Q16)</f>
        <v>4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45443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19</v>
      </c>
      <c r="C22" s="26">
        <f>B22+1</f>
        <v>20</v>
      </c>
      <c r="D22" s="26">
        <f t="shared" ref="D22:H22" si="3">C22+1</f>
        <v>21</v>
      </c>
      <c r="E22" s="26">
        <f t="shared" si="3"/>
        <v>22</v>
      </c>
      <c r="F22" s="26">
        <f t="shared" si="3"/>
        <v>23</v>
      </c>
      <c r="G22" s="26">
        <f t="shared" si="3"/>
        <v>24</v>
      </c>
      <c r="H22" s="26">
        <f t="shared" si="3"/>
        <v>25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26</v>
      </c>
      <c r="C26" s="26">
        <f t="shared" ref="C26:H26" si="4">IF(B26=$Q$20,"",IF(B26="","",B26+1))</f>
        <v>27</v>
      </c>
      <c r="D26" s="26">
        <f t="shared" si="4"/>
        <v>28</v>
      </c>
      <c r="E26" s="26">
        <f t="shared" si="4"/>
        <v>29</v>
      </c>
      <c r="F26" s="26">
        <f t="shared" si="4"/>
        <v>30</v>
      </c>
      <c r="G26" s="26">
        <f t="shared" si="4"/>
        <v>31</v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61135B-9257-4F47-B3F2-CA24E0A3B6E3}">
          <x14:formula1>
            <xm:f>Auxiliar!$H$4:$H$18</xm:f>
          </x14:formula1>
          <xm:sqref>C6:C7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BCE1D-C3A7-498F-B764-8F69B8FD7346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A3" sqref="A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Auxiliar!E9</f>
        <v>45444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 t="str">
        <f t="shared" si="0"/>
        <v/>
      </c>
      <c r="F10" s="26" t="str">
        <f t="shared" si="0"/>
        <v/>
      </c>
      <c r="G10" s="26" t="str">
        <f t="shared" si="0"/>
        <v/>
      </c>
      <c r="H10" s="26">
        <f t="shared" si="0"/>
        <v>1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2</v>
      </c>
      <c r="C14" s="26">
        <f>B14+1</f>
        <v>3</v>
      </c>
      <c r="D14" s="26">
        <f t="shared" ref="D14:H14" si="1">C14+1</f>
        <v>4</v>
      </c>
      <c r="E14" s="26">
        <f t="shared" si="1"/>
        <v>5</v>
      </c>
      <c r="F14" s="26">
        <f t="shared" si="1"/>
        <v>6</v>
      </c>
      <c r="G14" s="26">
        <f t="shared" si="1"/>
        <v>7</v>
      </c>
      <c r="H14" s="26">
        <f t="shared" si="1"/>
        <v>8</v>
      </c>
      <c r="P14" s="15" t="s">
        <v>10</v>
      </c>
      <c r="Q14" s="27">
        <f>MONTH(A6)</f>
        <v>6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45444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9</v>
      </c>
      <c r="C18" s="26">
        <f>B18+1</f>
        <v>10</v>
      </c>
      <c r="D18" s="26">
        <f t="shared" ref="D18:H18" si="2">C18+1</f>
        <v>11</v>
      </c>
      <c r="E18" s="26">
        <f t="shared" si="2"/>
        <v>12</v>
      </c>
      <c r="F18" s="26">
        <f t="shared" si="2"/>
        <v>13</v>
      </c>
      <c r="G18" s="26">
        <f t="shared" si="2"/>
        <v>14</v>
      </c>
      <c r="H18" s="26">
        <f t="shared" si="2"/>
        <v>15</v>
      </c>
      <c r="P18" s="15" t="s">
        <v>13</v>
      </c>
      <c r="Q18" s="27">
        <f>WEEKDAY(Q16)</f>
        <v>7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45473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30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16</v>
      </c>
      <c r="C22" s="26">
        <f>B22+1</f>
        <v>17</v>
      </c>
      <c r="D22" s="26">
        <f t="shared" ref="D22:H22" si="3">C22+1</f>
        <v>18</v>
      </c>
      <c r="E22" s="26">
        <f t="shared" si="3"/>
        <v>19</v>
      </c>
      <c r="F22" s="26">
        <f t="shared" si="3"/>
        <v>20</v>
      </c>
      <c r="G22" s="26">
        <f t="shared" si="3"/>
        <v>21</v>
      </c>
      <c r="H22" s="26">
        <f t="shared" si="3"/>
        <v>22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23</v>
      </c>
      <c r="C26" s="26">
        <f t="shared" ref="C26:H26" si="4">IF(B26=$Q$20,"",IF(B26="","",B26+1))</f>
        <v>24</v>
      </c>
      <c r="D26" s="26">
        <f t="shared" si="4"/>
        <v>25</v>
      </c>
      <c r="E26" s="26">
        <f t="shared" si="4"/>
        <v>26</v>
      </c>
      <c r="F26" s="26">
        <f t="shared" si="4"/>
        <v>27</v>
      </c>
      <c r="G26" s="26">
        <f t="shared" si="4"/>
        <v>28</v>
      </c>
      <c r="H26" s="26">
        <f t="shared" si="4"/>
        <v>29</v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>
        <f>IF(H26=$Q$20,"",IF(H26="","",H26+1))</f>
        <v>30</v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CC186-6DCE-4DC6-A17B-6113C008D94C}">
          <x14:formula1>
            <xm:f>Auxiliar!$H$4:$H$18</xm:f>
          </x14:formula1>
          <xm:sqref>C6:C7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F24E-4998-4337-B99B-0D0A93091F67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C6" sqref="C6:C7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Auxiliar!E10</f>
        <v>45474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>
        <f t="shared" ref="C10:H10" si="0">IF(C8=$Q$18,1,IF(B10="","",B10+1))</f>
        <v>1</v>
      </c>
      <c r="D10" s="26">
        <f t="shared" si="0"/>
        <v>2</v>
      </c>
      <c r="E10" s="26">
        <f t="shared" si="0"/>
        <v>3</v>
      </c>
      <c r="F10" s="26">
        <f t="shared" si="0"/>
        <v>4</v>
      </c>
      <c r="G10" s="26">
        <f t="shared" si="0"/>
        <v>5</v>
      </c>
      <c r="H10" s="26">
        <f t="shared" si="0"/>
        <v>6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7</v>
      </c>
      <c r="C14" s="26">
        <f>B14+1</f>
        <v>8</v>
      </c>
      <c r="D14" s="26">
        <f t="shared" ref="D14:H14" si="1">C14+1</f>
        <v>9</v>
      </c>
      <c r="E14" s="26">
        <f t="shared" si="1"/>
        <v>10</v>
      </c>
      <c r="F14" s="26">
        <f t="shared" si="1"/>
        <v>11</v>
      </c>
      <c r="G14" s="26">
        <f t="shared" si="1"/>
        <v>12</v>
      </c>
      <c r="H14" s="26">
        <f t="shared" si="1"/>
        <v>13</v>
      </c>
      <c r="P14" s="15" t="s">
        <v>10</v>
      </c>
      <c r="Q14" s="27">
        <f>MONTH(A6)</f>
        <v>7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45474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14</v>
      </c>
      <c r="C18" s="26">
        <f>B18+1</f>
        <v>15</v>
      </c>
      <c r="D18" s="26">
        <f t="shared" ref="D18:H18" si="2">C18+1</f>
        <v>16</v>
      </c>
      <c r="E18" s="26">
        <f t="shared" si="2"/>
        <v>17</v>
      </c>
      <c r="F18" s="26">
        <f t="shared" si="2"/>
        <v>18</v>
      </c>
      <c r="G18" s="26">
        <f t="shared" si="2"/>
        <v>19</v>
      </c>
      <c r="H18" s="26">
        <f t="shared" si="2"/>
        <v>20</v>
      </c>
      <c r="P18" s="15" t="s">
        <v>13</v>
      </c>
      <c r="Q18" s="27">
        <f>WEEKDAY(Q16)</f>
        <v>2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45504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21</v>
      </c>
      <c r="C22" s="26">
        <f>B22+1</f>
        <v>22</v>
      </c>
      <c r="D22" s="26">
        <f t="shared" ref="D22:H22" si="3">C22+1</f>
        <v>23</v>
      </c>
      <c r="E22" s="26">
        <f t="shared" si="3"/>
        <v>24</v>
      </c>
      <c r="F22" s="26">
        <f t="shared" si="3"/>
        <v>25</v>
      </c>
      <c r="G22" s="26">
        <f t="shared" si="3"/>
        <v>26</v>
      </c>
      <c r="H22" s="26">
        <f t="shared" si="3"/>
        <v>27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28</v>
      </c>
      <c r="C26" s="26">
        <f t="shared" ref="C26:H26" si="4">IF(B26=$Q$20,"",IF(B26="","",B26+1))</f>
        <v>29</v>
      </c>
      <c r="D26" s="26">
        <f t="shared" si="4"/>
        <v>30</v>
      </c>
      <c r="E26" s="26">
        <f t="shared" si="4"/>
        <v>31</v>
      </c>
      <c r="F26" s="26" t="str">
        <f t="shared" si="4"/>
        <v/>
      </c>
      <c r="G26" s="26" t="str">
        <f t="shared" si="4"/>
        <v/>
      </c>
      <c r="H26" s="26" t="str">
        <f t="shared" si="4"/>
        <v/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7B5E5D-FE88-4A10-9941-AF35236F9F03}">
          <x14:formula1>
            <xm:f>Auxiliar!$H$4:$H$18</xm:f>
          </x14:formula1>
          <xm:sqref>C6:C7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FEE4D-9C55-4267-9479-2E9A6111EB66}">
  <sheetPr>
    <pageSetUpPr fitToPage="1"/>
  </sheetPr>
  <dimension ref="A1:Q33"/>
  <sheetViews>
    <sheetView showGridLines="0" zoomScaleNormal="100" workbookViewId="0">
      <pane ySplit="9" topLeftCell="A10" activePane="bottomLeft" state="frozen"/>
      <selection pane="bottomLeft" activeCell="A3" sqref="A3"/>
    </sheetView>
  </sheetViews>
  <sheetFormatPr defaultRowHeight="15" customHeight="1" x14ac:dyDescent="0.25"/>
  <cols>
    <col min="1" max="1" width="0.85546875" customWidth="1"/>
    <col min="2" max="2" width="23" style="1" bestFit="1" customWidth="1"/>
    <col min="3" max="8" width="21" style="1" customWidth="1"/>
    <col min="9" max="9" width="9.28515625" customWidth="1"/>
    <col min="10" max="10" width="19.7109375" bestFit="1" customWidth="1"/>
    <col min="11" max="11" width="10" style="6" customWidth="1"/>
    <col min="12" max="15" width="10" customWidth="1"/>
    <col min="16" max="16" width="14" hidden="1" customWidth="1"/>
    <col min="17" max="17" width="10.7109375" hidden="1" customWidth="1"/>
    <col min="18" max="18" width="10" customWidth="1"/>
    <col min="21" max="22" width="10" customWidth="1"/>
    <col min="23" max="23" width="10.140625" customWidth="1"/>
    <col min="24" max="24" width="9.7109375" customWidth="1"/>
    <col min="25" max="35" width="10" customWidth="1"/>
    <col min="36" max="36" width="9.85546875" customWidth="1"/>
    <col min="37" max="39" width="10" customWidth="1"/>
    <col min="16380" max="16380" width="9.140625" customWidth="1"/>
  </cols>
  <sheetData>
    <row r="1" spans="1:17" ht="35.1" customHeight="1" x14ac:dyDescent="0.25">
      <c r="B1"/>
      <c r="C1"/>
      <c r="D1"/>
      <c r="E1"/>
      <c r="F1"/>
      <c r="G1"/>
      <c r="H1"/>
    </row>
    <row r="2" spans="1:17" s="21" customFormat="1" ht="3.6" customHeight="1" x14ac:dyDescent="0.25">
      <c r="K2" s="22"/>
    </row>
    <row r="3" spans="1:17" s="18" customFormat="1" ht="20.100000000000001" customHeight="1" x14ac:dyDescent="0.25">
      <c r="A3" s="21"/>
      <c r="B3" s="19"/>
      <c r="C3" s="19"/>
      <c r="D3" s="19"/>
      <c r="E3" s="19"/>
      <c r="F3" s="19"/>
      <c r="G3" s="19"/>
      <c r="H3" s="19"/>
      <c r="K3" s="20"/>
    </row>
    <row r="4" spans="1:17" s="21" customFormat="1" ht="3.6" customHeight="1" x14ac:dyDescent="0.25">
      <c r="B4" s="23"/>
      <c r="C4" s="24"/>
      <c r="D4" s="24"/>
      <c r="E4" s="24"/>
      <c r="F4" s="24"/>
      <c r="G4" s="24"/>
      <c r="H4" s="24"/>
      <c r="K4" s="22"/>
    </row>
    <row r="5" spans="1:17" ht="8.1" customHeight="1" x14ac:dyDescent="0.25"/>
    <row r="6" spans="1:17" ht="15" customHeight="1" x14ac:dyDescent="0.25">
      <c r="A6" s="14">
        <f>Auxiliar!E11</f>
        <v>45505</v>
      </c>
      <c r="B6" s="39" t="s">
        <v>37</v>
      </c>
      <c r="C6" s="41">
        <v>2024</v>
      </c>
      <c r="F6"/>
      <c r="H6" s="7"/>
    </row>
    <row r="7" spans="1:17" ht="15" customHeight="1" x14ac:dyDescent="0.25">
      <c r="B7" s="40"/>
      <c r="C7" s="42"/>
      <c r="F7"/>
      <c r="H7" s="7"/>
    </row>
    <row r="8" spans="1:17" s="9" customFormat="1" ht="8.1" customHeight="1" x14ac:dyDescent="0.25"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K8" s="10"/>
    </row>
    <row r="9" spans="1:17" ht="27" customHeight="1" thickBot="1" x14ac:dyDescent="0.3">
      <c r="B9" s="25" t="s">
        <v>15</v>
      </c>
      <c r="C9" s="25" t="s">
        <v>16</v>
      </c>
      <c r="D9" s="25" t="s">
        <v>17</v>
      </c>
      <c r="E9" s="25" t="s">
        <v>18</v>
      </c>
      <c r="F9" s="25" t="s">
        <v>19</v>
      </c>
      <c r="G9" s="25" t="s">
        <v>20</v>
      </c>
      <c r="H9" s="25" t="s">
        <v>21</v>
      </c>
    </row>
    <row r="10" spans="1:17" ht="20.100000000000001" customHeight="1" x14ac:dyDescent="0.25">
      <c r="B10" s="26" t="str">
        <f>IF(B8=$Q$18,1,IF(A10="","",A10+1))</f>
        <v/>
      </c>
      <c r="C10" s="26" t="str">
        <f t="shared" ref="C10:H10" si="0">IF(C8=$Q$18,1,IF(B10="","",B10+1))</f>
        <v/>
      </c>
      <c r="D10" s="26" t="str">
        <f t="shared" si="0"/>
        <v/>
      </c>
      <c r="E10" s="26" t="str">
        <f t="shared" si="0"/>
        <v/>
      </c>
      <c r="F10" s="26">
        <f t="shared" si="0"/>
        <v>1</v>
      </c>
      <c r="G10" s="26">
        <f t="shared" si="0"/>
        <v>2</v>
      </c>
      <c r="H10" s="26">
        <f t="shared" si="0"/>
        <v>3</v>
      </c>
    </row>
    <row r="11" spans="1:17" s="1" customFormat="1" ht="20.100000000000001" customHeight="1" x14ac:dyDescent="0.25">
      <c r="B11" s="36"/>
      <c r="C11" s="36"/>
      <c r="D11" s="36"/>
      <c r="E11" s="36"/>
      <c r="F11" s="36"/>
      <c r="G11" s="36"/>
      <c r="H11" s="36"/>
    </row>
    <row r="12" spans="1:17" ht="20.100000000000001" customHeight="1" x14ac:dyDescent="0.25">
      <c r="B12" s="37"/>
      <c r="C12" s="37"/>
      <c r="D12" s="37"/>
      <c r="E12" s="37"/>
      <c r="F12" s="37"/>
      <c r="G12" s="37"/>
      <c r="H12" s="37"/>
      <c r="P12" s="15" t="s">
        <v>9</v>
      </c>
      <c r="Q12" s="27">
        <f>DAY(A6)</f>
        <v>1</v>
      </c>
    </row>
    <row r="13" spans="1:17" ht="20.100000000000001" customHeight="1" x14ac:dyDescent="0.25">
      <c r="B13" s="38"/>
      <c r="C13" s="38"/>
      <c r="D13" s="38"/>
      <c r="E13" s="38"/>
      <c r="F13" s="38"/>
      <c r="G13" s="38"/>
      <c r="H13" s="38"/>
      <c r="P13" s="15"/>
      <c r="Q13" s="16"/>
    </row>
    <row r="14" spans="1:17" ht="20.100000000000001" customHeight="1" x14ac:dyDescent="0.25">
      <c r="B14" s="26">
        <f>H10+1</f>
        <v>4</v>
      </c>
      <c r="C14" s="26">
        <f>B14+1</f>
        <v>5</v>
      </c>
      <c r="D14" s="26">
        <f t="shared" ref="D14:H14" si="1">C14+1</f>
        <v>6</v>
      </c>
      <c r="E14" s="26">
        <f t="shared" si="1"/>
        <v>7</v>
      </c>
      <c r="F14" s="26">
        <f t="shared" si="1"/>
        <v>8</v>
      </c>
      <c r="G14" s="26">
        <f t="shared" si="1"/>
        <v>9</v>
      </c>
      <c r="H14" s="26">
        <f t="shared" si="1"/>
        <v>10</v>
      </c>
      <c r="P14" s="15" t="s">
        <v>10</v>
      </c>
      <c r="Q14" s="27">
        <f>MONTH(A6)</f>
        <v>8</v>
      </c>
    </row>
    <row r="15" spans="1:17" ht="20.100000000000001" customHeight="1" x14ac:dyDescent="0.25">
      <c r="B15" s="36"/>
      <c r="C15" s="36"/>
      <c r="D15" s="36"/>
      <c r="E15" s="36"/>
      <c r="F15" s="36"/>
      <c r="G15" s="36"/>
      <c r="H15" s="36"/>
      <c r="P15" s="15" t="s">
        <v>11</v>
      </c>
      <c r="Q15" s="27">
        <f>YEAR(A6)</f>
        <v>2024</v>
      </c>
    </row>
    <row r="16" spans="1:17" ht="20.100000000000001" customHeight="1" x14ac:dyDescent="0.25">
      <c r="B16" s="37"/>
      <c r="C16" s="37"/>
      <c r="D16" s="37"/>
      <c r="E16" s="37"/>
      <c r="F16" s="37"/>
      <c r="G16" s="37"/>
      <c r="H16" s="37"/>
      <c r="P16" s="15" t="s">
        <v>12</v>
      </c>
      <c r="Q16" s="28">
        <f>DATE(Q15,Q14,1)</f>
        <v>45505</v>
      </c>
    </row>
    <row r="17" spans="2:17" ht="20.100000000000001" customHeight="1" x14ac:dyDescent="0.25">
      <c r="B17" s="38"/>
      <c r="C17" s="38"/>
      <c r="D17" s="38"/>
      <c r="E17" s="38"/>
      <c r="F17" s="38"/>
      <c r="G17" s="38"/>
      <c r="H17" s="38"/>
      <c r="P17" s="15"/>
      <c r="Q17" s="17"/>
    </row>
    <row r="18" spans="2:17" ht="20.100000000000001" customHeight="1" x14ac:dyDescent="0.25">
      <c r="B18" s="26">
        <f>H14+1</f>
        <v>11</v>
      </c>
      <c r="C18" s="26">
        <f>B18+1</f>
        <v>12</v>
      </c>
      <c r="D18" s="26">
        <f t="shared" ref="D18:H18" si="2">C18+1</f>
        <v>13</v>
      </c>
      <c r="E18" s="26">
        <f t="shared" si="2"/>
        <v>14</v>
      </c>
      <c r="F18" s="26">
        <f t="shared" si="2"/>
        <v>15</v>
      </c>
      <c r="G18" s="26">
        <f t="shared" si="2"/>
        <v>16</v>
      </c>
      <c r="H18" s="26">
        <f t="shared" si="2"/>
        <v>17</v>
      </c>
      <c r="P18" s="15" t="s">
        <v>13</v>
      </c>
      <c r="Q18" s="27">
        <f>WEEKDAY(Q16)</f>
        <v>5</v>
      </c>
    </row>
    <row r="19" spans="2:17" ht="20.100000000000001" customHeight="1" x14ac:dyDescent="0.25">
      <c r="B19" s="36"/>
      <c r="C19" s="36"/>
      <c r="D19" s="36"/>
      <c r="E19" s="36"/>
      <c r="F19" s="36"/>
      <c r="G19" s="36"/>
      <c r="H19" s="36"/>
      <c r="P19" s="15" t="s">
        <v>14</v>
      </c>
      <c r="Q19" s="28">
        <f>EOMONTH(A6,0)</f>
        <v>45535</v>
      </c>
    </row>
    <row r="20" spans="2:17" ht="20.100000000000001" customHeight="1" x14ac:dyDescent="0.25">
      <c r="B20" s="37"/>
      <c r="C20" s="37"/>
      <c r="D20" s="37"/>
      <c r="E20" s="37"/>
      <c r="F20" s="37"/>
      <c r="G20" s="37"/>
      <c r="H20" s="37"/>
      <c r="P20" s="15" t="s">
        <v>9</v>
      </c>
      <c r="Q20" s="27">
        <f>DAY(Q19)</f>
        <v>31</v>
      </c>
    </row>
    <row r="21" spans="2:17" ht="20.100000000000001" customHeight="1" x14ac:dyDescent="0.25">
      <c r="B21" s="38"/>
      <c r="C21" s="38"/>
      <c r="D21" s="38"/>
      <c r="E21" s="38"/>
      <c r="F21" s="38"/>
      <c r="G21" s="38"/>
      <c r="H21" s="38"/>
      <c r="P21" s="15"/>
      <c r="Q21" s="16"/>
    </row>
    <row r="22" spans="2:17" ht="20.100000000000001" customHeight="1" x14ac:dyDescent="0.25">
      <c r="B22" s="26">
        <f>H18+1</f>
        <v>18</v>
      </c>
      <c r="C22" s="26">
        <f>B22+1</f>
        <v>19</v>
      </c>
      <c r="D22" s="26">
        <f t="shared" ref="D22:H22" si="3">C22+1</f>
        <v>20</v>
      </c>
      <c r="E22" s="26">
        <f t="shared" si="3"/>
        <v>21</v>
      </c>
      <c r="F22" s="26">
        <f t="shared" si="3"/>
        <v>22</v>
      </c>
      <c r="G22" s="26">
        <f t="shared" si="3"/>
        <v>23</v>
      </c>
      <c r="H22" s="26">
        <f t="shared" si="3"/>
        <v>24</v>
      </c>
    </row>
    <row r="23" spans="2:17" ht="20.100000000000001" customHeight="1" x14ac:dyDescent="0.25">
      <c r="B23" s="36"/>
      <c r="C23" s="36"/>
      <c r="D23" s="36"/>
      <c r="E23" s="36"/>
      <c r="F23" s="36"/>
      <c r="G23" s="36"/>
      <c r="H23" s="36"/>
    </row>
    <row r="24" spans="2:17" ht="20.100000000000001" customHeight="1" x14ac:dyDescent="0.25">
      <c r="B24" s="37"/>
      <c r="C24" s="37"/>
      <c r="D24" s="37"/>
      <c r="E24" s="37"/>
      <c r="F24" s="37"/>
      <c r="G24" s="37"/>
      <c r="H24" s="37"/>
    </row>
    <row r="25" spans="2:17" ht="20.100000000000001" customHeight="1" x14ac:dyDescent="0.25">
      <c r="B25" s="38"/>
      <c r="C25" s="38"/>
      <c r="D25" s="38"/>
      <c r="E25" s="38"/>
      <c r="F25" s="38"/>
      <c r="G25" s="38"/>
      <c r="H25" s="38"/>
    </row>
    <row r="26" spans="2:17" ht="20.100000000000001" customHeight="1" x14ac:dyDescent="0.25">
      <c r="B26" s="26">
        <f>IF(H22=$Q$20,"",IF(H22="","",H22+1))</f>
        <v>25</v>
      </c>
      <c r="C26" s="26">
        <f t="shared" ref="C26:H26" si="4">IF(B26=$Q$20,"",IF(B26="","",B26+1))</f>
        <v>26</v>
      </c>
      <c r="D26" s="26">
        <f t="shared" si="4"/>
        <v>27</v>
      </c>
      <c r="E26" s="26">
        <f t="shared" si="4"/>
        <v>28</v>
      </c>
      <c r="F26" s="26">
        <f t="shared" si="4"/>
        <v>29</v>
      </c>
      <c r="G26" s="26">
        <f t="shared" si="4"/>
        <v>30</v>
      </c>
      <c r="H26" s="26">
        <f t="shared" si="4"/>
        <v>31</v>
      </c>
    </row>
    <row r="27" spans="2:17" ht="20.100000000000001" customHeight="1" x14ac:dyDescent="0.25">
      <c r="B27" s="36"/>
      <c r="C27" s="36"/>
      <c r="D27" s="36"/>
      <c r="E27" s="36"/>
      <c r="F27" s="36"/>
      <c r="G27" s="36"/>
      <c r="H27" s="36"/>
    </row>
    <row r="28" spans="2:17" ht="20.100000000000001" customHeight="1" x14ac:dyDescent="0.25">
      <c r="B28" s="37"/>
      <c r="C28" s="37"/>
      <c r="D28" s="37"/>
      <c r="E28" s="37"/>
      <c r="F28" s="37"/>
      <c r="G28" s="37"/>
      <c r="H28" s="37"/>
    </row>
    <row r="29" spans="2:17" ht="20.100000000000001" customHeight="1" x14ac:dyDescent="0.25">
      <c r="B29" s="38"/>
      <c r="C29" s="38"/>
      <c r="D29" s="38"/>
      <c r="E29" s="38"/>
      <c r="F29" s="38"/>
      <c r="G29" s="38"/>
      <c r="H29" s="38"/>
    </row>
    <row r="30" spans="2:17" ht="20.100000000000001" customHeight="1" x14ac:dyDescent="0.25">
      <c r="B30" s="26" t="str">
        <f>IF(H26=$Q$20,"",IF(H26="","",H26+1))</f>
        <v/>
      </c>
      <c r="C30" s="26" t="str">
        <f t="shared" ref="C30:H30" si="5">IF(B30=$Q$20,"",IF(B30="","",B30+1))</f>
        <v/>
      </c>
      <c r="D30" s="26" t="str">
        <f t="shared" si="5"/>
        <v/>
      </c>
      <c r="E30" s="26" t="str">
        <f t="shared" si="5"/>
        <v/>
      </c>
      <c r="F30" s="26" t="str">
        <f t="shared" si="5"/>
        <v/>
      </c>
      <c r="G30" s="26" t="str">
        <f t="shared" si="5"/>
        <v/>
      </c>
      <c r="H30" s="26" t="str">
        <f t="shared" si="5"/>
        <v/>
      </c>
    </row>
    <row r="31" spans="2:17" ht="20.100000000000001" customHeight="1" x14ac:dyDescent="0.25">
      <c r="B31" s="36"/>
      <c r="C31" s="36"/>
      <c r="D31" s="36"/>
      <c r="E31" s="36"/>
      <c r="F31" s="36"/>
      <c r="G31" s="36"/>
      <c r="H31" s="36"/>
    </row>
    <row r="32" spans="2:17" ht="20.100000000000001" customHeight="1" x14ac:dyDescent="0.25">
      <c r="B32" s="37"/>
      <c r="C32" s="37"/>
      <c r="D32" s="37"/>
      <c r="E32" s="37"/>
      <c r="F32" s="37"/>
      <c r="G32" s="37"/>
      <c r="H32" s="37"/>
    </row>
    <row r="33" spans="2:8" ht="20.100000000000001" customHeight="1" x14ac:dyDescent="0.25">
      <c r="B33" s="38"/>
      <c r="C33" s="38"/>
      <c r="D33" s="38"/>
      <c r="E33" s="38"/>
      <c r="F33" s="38"/>
      <c r="G33" s="38"/>
      <c r="H33" s="38"/>
    </row>
  </sheetData>
  <mergeCells count="44">
    <mergeCell ref="B6:B7"/>
    <mergeCell ref="C6:C7"/>
    <mergeCell ref="B11:B13"/>
    <mergeCell ref="C11:C13"/>
    <mergeCell ref="D11:D13"/>
    <mergeCell ref="F11:F13"/>
    <mergeCell ref="G11:G13"/>
    <mergeCell ref="H11:H13"/>
    <mergeCell ref="B15:B17"/>
    <mergeCell ref="C15:C17"/>
    <mergeCell ref="D15:D17"/>
    <mergeCell ref="E15:E17"/>
    <mergeCell ref="F15:F17"/>
    <mergeCell ref="G15:G17"/>
    <mergeCell ref="H15:H17"/>
    <mergeCell ref="E11:E13"/>
    <mergeCell ref="H19:H21"/>
    <mergeCell ref="B23:B25"/>
    <mergeCell ref="C23:C25"/>
    <mergeCell ref="D23:D25"/>
    <mergeCell ref="E23:E25"/>
    <mergeCell ref="F23:F25"/>
    <mergeCell ref="G23:G25"/>
    <mergeCell ref="H23:H25"/>
    <mergeCell ref="B19:B21"/>
    <mergeCell ref="C19:C21"/>
    <mergeCell ref="D19:D21"/>
    <mergeCell ref="E19:E21"/>
    <mergeCell ref="F19:F21"/>
    <mergeCell ref="G19:G21"/>
    <mergeCell ref="H27:H29"/>
    <mergeCell ref="B31:B33"/>
    <mergeCell ref="C31:C33"/>
    <mergeCell ref="D31:D33"/>
    <mergeCell ref="E31:E33"/>
    <mergeCell ref="F31:F33"/>
    <mergeCell ref="G31:G33"/>
    <mergeCell ref="H31:H33"/>
    <mergeCell ref="B27:B29"/>
    <mergeCell ref="C27:C29"/>
    <mergeCell ref="D27:D29"/>
    <mergeCell ref="E27:E29"/>
    <mergeCell ref="F27:F29"/>
    <mergeCell ref="G27:G29"/>
  </mergeCells>
  <pageMargins left="0.511811024" right="0.511811024" top="0.78740157499999996" bottom="0.78740157499999996" header="0.31496062000000002" footer="0.31496062000000002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056B64-3589-498B-BE7A-C25AAC38229C}">
          <x14:formula1>
            <xm:f>Auxiliar!$H$4:$H$18</xm:f>
          </x14:formula1>
          <xm:sqref>C6:C7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A D A A B Q S w M E F A A C A A g A G F t x V A N N 8 L q k A A A A 9 g A A A B I A H A B D b 2 5 m a W c v U G F j a 2 F n Z S 5 4 b W w g o h g A K K A U A A A A A A A A A A A A A A A A A A A A A A A A A A A A h Y 9 L D o I w G I S v Q r r v g 7 o x 5 K c k u p X E a G L c N q V C I x R C i + V u L j y S V x C j q D u X M / N N M n O / 3 i A b m z q 6 6 N 6 Z 1 q Y o J g x F 2 q q 2 M L Z M 0 e B P e I k y A V u p z r L U 0 Q R b l 4 z O p K j y v k s o D S G Q s C B t X 1 L O W E y P + W a v K t 1 I b K z z 0 i q N P q 3 i f w s J O L z G C E 5 i x g l n 0 y a g s w m 5 s V + A T 9 k z / T F h P d R + 6 L X o P F 7 t g M 4 S 6 P u D e A B Q S w M E F A A C A A g A G F t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h b c V R W T 6 u L 2 g A A A E A B A A A T A B w A R m 9 y b X V s Y X M v U 2 V j d G l v b j E u b S C i G A A o o B Q A A A A A A A A A A A A A A A A A A A A A A A A A A A B 1 j 0 F q w 0 A M R f c G 3 2 G Y b m w w h n Q b v A i m p a s Q y E A X x h T Z V o m J P A o a u T Q Y n 6 c H 6 c X q J q H d t N o I P l / v f w V s t W d v 9 t e 9 W s d R H I U D C H Z m h 8 Q K w R S G U O P I L P P I X n E R H t 5 b p L w c R d D r M 8 u x Y T 4 m 6 V R t Y c D C u v z l 3 t Z z V X 7 b v d b Z 9 f r O l t D g 5 w f Q g Y P Z C Q / 8 1 n c c 7 E J 0 0 B D m F 0 3 x C a F D C c k l L j P V T d 4 Q 7 V s g k F C o j F i n P 1 z X n 9 h s S F G g 4 1 + c E / D h l W U o m c b B u / M J Q / J v i 2 y a 7 O 1 n m x l d z A b 8 e Z 7 T O O r 9 3 0 n r L 1 B L A Q I t A B Q A A g A I A B h b c V Q D T f C 6 p A A A A P Y A A A A S A A A A A A A A A A A A A A A A A A A A A A B D b 2 5 m a W c v U G F j a 2 F n Z S 5 4 b W x Q S w E C L Q A U A A I A C A A Y W 3 F U D 8 r p q 6 Q A A A D p A A A A E w A A A A A A A A A A A A A A A A D w A A A A W 0 N v b n R l b n R f V H l w Z X N d L n h t b F B L A Q I t A B Q A A g A I A B h b c V R W T 6 u L 2 g A A A E A B A A A T A A A A A A A A A A A A A A A A A O E B A A B G b 3 J t d W x h c y 9 T Z W N 0 a W 9 u M S 5 t U E s F B g A A A A A D A A M A w g A A A A g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Q I A A A A A A A A c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l b G 9 0 Y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d U M T Q 6 M T E 6 N D c u N D I z M T g 3 N V o i I C 8 + P E V u d H J 5 I F R 5 c G U 9 I k Z p b G x D b 2 x 1 b W 5 U e X B l c y I g V m F s d W U 9 I n N B Q T 0 9 I i A v P j x F b n R y e S B U e X B l P S J G a W x s Q 2 9 s d W 1 u T m F t Z X M i I F Z h b H V l P S J z W y Z x d W 9 0 O 1 B l b G 9 0 Y X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Z W x v d G F z L 1 R p c G 8 g Q W x 0 Z X J h Z G 8 u e 1 B l b G 9 0 Y X M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V s b 3 R h c y 9 U a X B v I E F s d G V y Y W R v L n t Q Z W x v d G F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Z W x v d G F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s b 3 R h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V s b 3 R h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N u m K t n 2 M 9 E a Q y 1 l h h 7 C m 2 Q A A A A A C A A A A A A A Q Z g A A A A E A A C A A A A C j O l z 4 n S q 9 n C 2 A / r 6 X X 5 d p 9 4 s x Q 5 t O 5 u + M r T t Y w p o K S g A A A A A O g A A A A A I A A C A A A A C Z C 0 G 0 9 W v G F h L t d x M / 6 V r K C b Q w 3 V r j U X j S A x B D q M 2 h 2 V A A A A A 9 v P 4 1 5 j F e / V o G m q T 4 0 l e d e J 7 k Q Y / w n k P b n Q k q J J a T A V x S I U 2 Q 6 t A g j 0 y v I 6 Z 9 X k R v a 4 Q J o k d D o X V K G M e 5 2 K N s 9 l S M n 3 I p + Z K N g M H h f P j u A U A A A A C P 3 + p B W V 4 P 4 5 C o s 0 o Z 4 / 9 M i M J z 7 C h k u S r 5 D I r K 6 P r W H c h b M T n v e / n T W B S o t S L M q m H 5 g h o y A i b z 0 k g I + F w e x 6 5 n < / D a t a M a s h u p > 
</file>

<file path=customXml/itemProps1.xml><?xml version="1.0" encoding="utf-8"?>
<ds:datastoreItem xmlns:ds="http://schemas.openxmlformats.org/officeDocument/2006/customXml" ds:itemID="{D38770E4-8D8A-476F-B9B9-F1D3D7E6E6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Auxiliar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BÔNUS</vt:lpstr>
      <vt:lpstr>Redes sociais, Feriados e Promo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Rieper</dc:creator>
  <cp:keywords>Guia do Excel</cp:keywords>
  <cp:lastModifiedBy>Rafael Silva</cp:lastModifiedBy>
  <cp:lastPrinted>2022-04-06T18:36:07Z</cp:lastPrinted>
  <dcterms:created xsi:type="dcterms:W3CDTF">2015-05-28T23:57:40Z</dcterms:created>
  <dcterms:modified xsi:type="dcterms:W3CDTF">2024-09-05T16:27:24Z</dcterms:modified>
</cp:coreProperties>
</file>