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Conciliação Bancária/ARQUIVO/"/>
    </mc:Choice>
  </mc:AlternateContent>
  <xr:revisionPtr revIDLastSave="356" documentId="8_{BDFAC7C0-73E7-42F8-BF09-EBEFD0CB53E1}" xr6:coauthVersionLast="47" xr6:coauthVersionMax="47" xr10:uidLastSave="{F893D622-9DAC-46DB-8020-F0600E025F86}"/>
  <bookViews>
    <workbookView xWindow="-120" yWindow="-120" windowWidth="29040" windowHeight="15720" tabRatio="17" xr2:uid="{1DADFCB4-8502-400C-AE9C-04CD826BB6B5}"/>
  </bookViews>
  <sheets>
    <sheet name="CONCILIAÇÃO BANCÁRIA" sheetId="5" r:id="rId1"/>
    <sheet name="BÔNUS" sheetId="6" r:id="rId2"/>
  </sheets>
  <definedNames>
    <definedName name="_xlnm.Print_Area" localSheetId="0">'CONCILIAÇÃO BANCÁRIA'!$A$1:$K$49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L7" i="5"/>
  <c r="L6" i="5"/>
  <c r="F19" i="5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</calcChain>
</file>

<file path=xl/sharedStrings.xml><?xml version="1.0" encoding="utf-8"?>
<sst xmlns="http://schemas.openxmlformats.org/spreadsheetml/2006/main" count="19" uniqueCount="19">
  <si>
    <t>BANCO</t>
  </si>
  <si>
    <t>Banco 1</t>
  </si>
  <si>
    <t>DATA</t>
  </si>
  <si>
    <t>OBSERVAÇÃO</t>
  </si>
  <si>
    <t>LANÇAMENTO</t>
  </si>
  <si>
    <t>VALOR</t>
  </si>
  <si>
    <t>SALDO</t>
  </si>
  <si>
    <t>DATA CONFERÊNCIA</t>
  </si>
  <si>
    <t>DE</t>
  </si>
  <si>
    <t>ATÉ</t>
  </si>
  <si>
    <t>AGÊNCIA:</t>
  </si>
  <si>
    <t>CC:</t>
  </si>
  <si>
    <t>SALDO INICIAL</t>
  </si>
  <si>
    <t>DÉBITOS</t>
  </si>
  <si>
    <t>PERÍODO DE ANÁLISE</t>
  </si>
  <si>
    <t>SALDO FINAL</t>
  </si>
  <si>
    <t>CRÉDITOS</t>
  </si>
  <si>
    <t>MOVIMENTAÇÃO CONTA CORRENTE</t>
  </si>
  <si>
    <t>12345-6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</si>
</sst>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rgb="FF070F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Dashed">
        <color theme="6"/>
      </left>
      <right/>
      <top/>
      <bottom/>
      <diagonal/>
    </border>
    <border>
      <left/>
      <right style="mediumDashed">
        <color theme="6"/>
      </right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5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11" fillId="0" borderId="0" xfId="4" applyFont="1" applyAlignment="1">
      <alignment horizontal="center" vertical="center"/>
    </xf>
    <xf numFmtId="44" fontId="11" fillId="0" borderId="1" xfId="4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4" fontId="0" fillId="0" borderId="0" xfId="4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</cellXfs>
  <cellStyles count="5">
    <cellStyle name="Hiperlink 2" xfId="3" xr:uid="{6029E8BF-5F7A-4FED-A05C-AF306D58018A}"/>
    <cellStyle name="Moeda" xfId="4" builtinId="4"/>
    <cellStyle name="Moeda 3" xfId="2" xr:uid="{1045C2F2-FE17-4327-97CF-0DC01CF5DCFE}"/>
    <cellStyle name="Normal" xfId="0" builtinId="0"/>
    <cellStyle name="Normal 3" xfId="1" xr:uid="{977531AF-38A4-48C3-ACA0-277595DA4385}"/>
  </cellStyles>
  <dxfs count="19">
    <dxf>
      <font>
        <color rgb="FFC00000"/>
      </font>
    </dxf>
    <dxf>
      <font>
        <color rgb="FF002060"/>
      </font>
      <fill>
        <patternFill patternType="none">
          <bgColor auto="1"/>
        </patternFill>
      </fill>
    </dxf>
    <dxf>
      <font>
        <color rgb="FFC00000"/>
      </font>
    </dxf>
    <dxf>
      <font>
        <color rgb="FF002060"/>
      </font>
      <fill>
        <patternFill patternType="none">
          <bgColor auto="1"/>
        </patternFill>
      </fill>
    </dxf>
    <dxf>
      <font>
        <color rgb="FFC00000"/>
      </font>
    </dxf>
    <dxf>
      <font>
        <color rgb="FF002060"/>
      </font>
      <fill>
        <patternFill patternType="none">
          <bgColor auto="1"/>
        </patternFill>
      </fill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6" tint="0.39997558519241921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ill>
        <patternFill patternType="solid">
          <fgColor rgb="FF000000"/>
          <bgColor rgb="FFC9C9C9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70F62"/>
      <color rgb="FF10622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&#212;NUS!A1"/><Relationship Id="rId2" Type="http://schemas.openxmlformats.org/officeDocument/2006/relationships/hyperlink" Target="#'CONCILIA&#199;&#195;O BANC&#193;RIA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jpeg"/><Relationship Id="rId1" Type="http://schemas.openxmlformats.org/officeDocument/2006/relationships/hyperlink" Target="#'CONCILIA&#199;&#195;O BANC&#193;RIA'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3.sv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142874</xdr:colOff>
      <xdr:row>0</xdr:row>
      <xdr:rowOff>39787</xdr:rowOff>
    </xdr:from>
    <xdr:to>
      <xdr:col>4</xdr:col>
      <xdr:colOff>771525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AE0F764-9D48-48FD-9002-BE474DFB6281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CONCILIAÇÃO BANCÁRIA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34254</xdr:colOff>
      <xdr:row>0</xdr:row>
      <xdr:rowOff>432000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BF744A-BDDA-4779-B43C-6891595BC9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2</xdr:col>
      <xdr:colOff>295275</xdr:colOff>
      <xdr:row>3</xdr:row>
      <xdr:rowOff>4350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063F82-01E3-4F46-A0DE-589A2F04201B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MOVIMENTAÇÃO</a:t>
          </a:r>
        </a:p>
      </xdr:txBody>
    </xdr:sp>
    <xdr:clientData/>
  </xdr:twoCellAnchor>
  <xdr:twoCellAnchor editAs="absolute">
    <xdr:from>
      <xdr:col>2</xdr:col>
      <xdr:colOff>295275</xdr:colOff>
      <xdr:row>2</xdr:row>
      <xdr:rowOff>9525</xdr:rowOff>
    </xdr:from>
    <xdr:to>
      <xdr:col>3</xdr:col>
      <xdr:colOff>19050</xdr:colOff>
      <xdr:row>3</xdr:row>
      <xdr:rowOff>3075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52C95F-3E4A-4F43-BA98-A18B5C089BF6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4</xdr:col>
      <xdr:colOff>838200</xdr:colOff>
      <xdr:row>0</xdr:row>
      <xdr:rowOff>39787</xdr:rowOff>
    </xdr:from>
    <xdr:to>
      <xdr:col>9</xdr:col>
      <xdr:colOff>590550</xdr:colOff>
      <xdr:row>0</xdr:row>
      <xdr:rowOff>399787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F92B96C-3397-4FCF-24F1-3309B1339996}"/>
            </a:ext>
          </a:extLst>
        </xdr:cNvPr>
        <xdr:cNvSpPr txBox="1"/>
      </xdr:nvSpPr>
      <xdr:spPr>
        <a:xfrm>
          <a:off x="4895850" y="39787"/>
          <a:ext cx="39052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MOVIMENTAÇÃO</a:t>
          </a:r>
          <a:r>
            <a:rPr lang="pt-BR" sz="16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CONTA CORRENTE</a:t>
          </a:r>
          <a:endParaRPr lang="pt-BR" sz="1600">
            <a:effectLst/>
          </a:endParaRPr>
        </a:p>
      </xdr:txBody>
    </xdr:sp>
    <xdr:clientData/>
  </xdr:twoCellAnchor>
  <xdr:twoCellAnchor editAs="oneCell">
    <xdr:from>
      <xdr:col>4</xdr:col>
      <xdr:colOff>1066800</xdr:colOff>
      <xdr:row>9</xdr:row>
      <xdr:rowOff>1</xdr:rowOff>
    </xdr:from>
    <xdr:to>
      <xdr:col>6</xdr:col>
      <xdr:colOff>2700</xdr:colOff>
      <xdr:row>12</xdr:row>
      <xdr:rowOff>1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EBFF6248-5006-A758-A0C7-C06D28316774}"/>
            </a:ext>
          </a:extLst>
        </xdr:cNvPr>
        <xdr:cNvGrpSpPr/>
      </xdr:nvGrpSpPr>
      <xdr:grpSpPr>
        <a:xfrm>
          <a:off x="5124450" y="1543051"/>
          <a:ext cx="1260000" cy="628650"/>
          <a:chOff x="5124450" y="1543051"/>
          <a:chExt cx="1260000" cy="628650"/>
        </a:xfrm>
      </xdr:grpSpPr>
      <xdr:sp macro="" textlink="">
        <xdr:nvSpPr>
          <xdr:cNvPr id="11" name="Retângulo: Cantos Arredondados 10">
            <a:extLst>
              <a:ext uri="{FF2B5EF4-FFF2-40B4-BE49-F238E27FC236}">
                <a16:creationId xmlns:a16="http://schemas.microsoft.com/office/drawing/2014/main" id="{17786CB7-0200-4936-390F-93E7F5711203}"/>
              </a:ext>
            </a:extLst>
          </xdr:cNvPr>
          <xdr:cNvSpPr/>
        </xdr:nvSpPr>
        <xdr:spPr>
          <a:xfrm>
            <a:off x="5124450" y="1543051"/>
            <a:ext cx="1260000" cy="628650"/>
          </a:xfrm>
          <a:prstGeom prst="roundRect">
            <a:avLst>
              <a:gd name="adj" fmla="val 4359"/>
            </a:avLst>
          </a:prstGeom>
          <a:solidFill>
            <a:schemeClr val="bg1">
              <a:lumMod val="95000"/>
            </a:schemeClr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B6BE3A62-2700-5C0F-5FB2-CF7776C5145A}"/>
              </a:ext>
            </a:extLst>
          </xdr:cNvPr>
          <xdr:cNvSpPr/>
        </xdr:nvSpPr>
        <xdr:spPr>
          <a:xfrm>
            <a:off x="5178450" y="1571626"/>
            <a:ext cx="1152000" cy="18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</a:rPr>
              <a:t>SALDO</a:t>
            </a:r>
            <a:r>
              <a:rPr lang="pt-BR" sz="1000" b="1" baseline="0">
                <a:solidFill>
                  <a:sysClr val="windowText" lastClr="000000"/>
                </a:solidFill>
              </a:rPr>
              <a:t> FINAL</a:t>
            </a:r>
            <a:endParaRPr lang="pt-BR" sz="1000" b="1">
              <a:solidFill>
                <a:sysClr val="windowText" lastClr="000000"/>
              </a:solidFill>
            </a:endParaRPr>
          </a:p>
        </xdr:txBody>
      </xdr:sp>
      <xdr:sp macro="" textlink="$L$6">
        <xdr:nvSpPr>
          <xdr:cNvPr id="13" name="Retângulo 12">
            <a:extLst>
              <a:ext uri="{FF2B5EF4-FFF2-40B4-BE49-F238E27FC236}">
                <a16:creationId xmlns:a16="http://schemas.microsoft.com/office/drawing/2014/main" id="{E3272F9D-0D59-58DC-744C-07A93B7988A5}"/>
              </a:ext>
            </a:extLst>
          </xdr:cNvPr>
          <xdr:cNvSpPr/>
        </xdr:nvSpPr>
        <xdr:spPr>
          <a:xfrm>
            <a:off x="5178450" y="1800226"/>
            <a:ext cx="1152000" cy="32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841D07-275F-4A71-81DF-AAA4A2F135FD}" type="TxLink">
              <a:rPr lang="en-US" sz="1050" b="1" i="0" u="none" strike="noStrike">
                <a:solidFill>
                  <a:sysClr val="windowText" lastClr="000000"/>
                </a:solidFill>
                <a:latin typeface="Calibri"/>
                <a:ea typeface="Calibri"/>
                <a:cs typeface="Calibri"/>
              </a:rPr>
              <a:pPr algn="ctr"/>
              <a:t> R$ 250,00 </a:t>
            </a:fld>
            <a:endParaRPr lang="pt-BR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3</xdr:col>
      <xdr:colOff>1443038</xdr:colOff>
      <xdr:row>9</xdr:row>
      <xdr:rowOff>1</xdr:rowOff>
    </xdr:from>
    <xdr:to>
      <xdr:col>4</xdr:col>
      <xdr:colOff>969488</xdr:colOff>
      <xdr:row>12</xdr:row>
      <xdr:rowOff>1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E21B70B1-839E-E247-09EE-2E580C6E98F2}"/>
            </a:ext>
          </a:extLst>
        </xdr:cNvPr>
        <xdr:cNvGrpSpPr/>
      </xdr:nvGrpSpPr>
      <xdr:grpSpPr>
        <a:xfrm>
          <a:off x="3767138" y="1543051"/>
          <a:ext cx="1260000" cy="628650"/>
          <a:chOff x="3767138" y="1543051"/>
          <a:chExt cx="1260000" cy="62865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22EDBA11-46F5-A408-690C-3A4052D58F31}"/>
              </a:ext>
            </a:extLst>
          </xdr:cNvPr>
          <xdr:cNvSpPr/>
        </xdr:nvSpPr>
        <xdr:spPr>
          <a:xfrm>
            <a:off x="3767138" y="1543051"/>
            <a:ext cx="1260000" cy="628650"/>
          </a:xfrm>
          <a:prstGeom prst="roundRect">
            <a:avLst>
              <a:gd name="adj" fmla="val 4359"/>
            </a:avLst>
          </a:prstGeom>
          <a:solidFill>
            <a:schemeClr val="bg1">
              <a:lumMod val="95000"/>
            </a:schemeClr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Retângulo 13">
            <a:extLst>
              <a:ext uri="{FF2B5EF4-FFF2-40B4-BE49-F238E27FC236}">
                <a16:creationId xmlns:a16="http://schemas.microsoft.com/office/drawing/2014/main" id="{E2EA7CD9-8F3C-021C-C7BC-8EF00F89A20A}"/>
              </a:ext>
            </a:extLst>
          </xdr:cNvPr>
          <xdr:cNvSpPr/>
        </xdr:nvSpPr>
        <xdr:spPr>
          <a:xfrm>
            <a:off x="3821138" y="1571626"/>
            <a:ext cx="1152000" cy="18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</a:rPr>
              <a:t>CRÉDITOS</a:t>
            </a:r>
          </a:p>
        </xdr:txBody>
      </xdr:sp>
      <xdr:sp macro="" textlink="$L$8">
        <xdr:nvSpPr>
          <xdr:cNvPr id="16" name="Retângulo 15">
            <a:extLst>
              <a:ext uri="{FF2B5EF4-FFF2-40B4-BE49-F238E27FC236}">
                <a16:creationId xmlns:a16="http://schemas.microsoft.com/office/drawing/2014/main" id="{EC40669B-23FE-BCB5-C1B5-F1974F876BC1}"/>
              </a:ext>
            </a:extLst>
          </xdr:cNvPr>
          <xdr:cNvSpPr/>
        </xdr:nvSpPr>
        <xdr:spPr>
          <a:xfrm>
            <a:off x="3821138" y="1800226"/>
            <a:ext cx="1152000" cy="32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C055C143-19FC-44A7-B6A2-C5ED46D60B3A}" type="TxLink">
              <a:rPr lang="en-US" sz="1050" b="1" i="0" u="none" strike="noStrike">
                <a:solidFill>
                  <a:srgbClr val="002060"/>
                </a:solidFill>
                <a:latin typeface="Calibri"/>
                <a:ea typeface="Calibri"/>
                <a:cs typeface="Calibri"/>
              </a:rPr>
              <a:pPr algn="ctr"/>
              <a:t> R$ 645,00 </a:t>
            </a:fld>
            <a:endParaRPr lang="en-US" sz="1050" b="1" i="0" u="none" strike="noStrike">
              <a:solidFill>
                <a:srgbClr val="00206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  <xdr:twoCellAnchor editAs="oneCell">
    <xdr:from>
      <xdr:col>3</xdr:col>
      <xdr:colOff>85725</xdr:colOff>
      <xdr:row>9</xdr:row>
      <xdr:rowOff>1</xdr:rowOff>
    </xdr:from>
    <xdr:to>
      <xdr:col>3</xdr:col>
      <xdr:colOff>1345725</xdr:colOff>
      <xdr:row>12</xdr:row>
      <xdr:rowOff>1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F083ABEA-D93F-1E03-3241-7BF1ED6D82AA}"/>
            </a:ext>
          </a:extLst>
        </xdr:cNvPr>
        <xdr:cNvGrpSpPr/>
      </xdr:nvGrpSpPr>
      <xdr:grpSpPr>
        <a:xfrm>
          <a:off x="2409825" y="1543051"/>
          <a:ext cx="1260000" cy="628650"/>
          <a:chOff x="2409825" y="1543051"/>
          <a:chExt cx="1260000" cy="628650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CC546B3B-79BB-4BDB-05F7-241551358B07}"/>
              </a:ext>
            </a:extLst>
          </xdr:cNvPr>
          <xdr:cNvSpPr/>
        </xdr:nvSpPr>
        <xdr:spPr>
          <a:xfrm>
            <a:off x="2409825" y="1543051"/>
            <a:ext cx="1260000" cy="628650"/>
          </a:xfrm>
          <a:prstGeom prst="roundRect">
            <a:avLst>
              <a:gd name="adj" fmla="val 4359"/>
            </a:avLst>
          </a:prstGeom>
          <a:solidFill>
            <a:schemeClr val="bg1">
              <a:lumMod val="95000"/>
            </a:schemeClr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id="{C4EA32C1-52A2-0C38-CBDF-18BBBB8F10DF}"/>
              </a:ext>
            </a:extLst>
          </xdr:cNvPr>
          <xdr:cNvSpPr/>
        </xdr:nvSpPr>
        <xdr:spPr>
          <a:xfrm>
            <a:off x="2463825" y="1571626"/>
            <a:ext cx="1152000" cy="18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</a:rPr>
              <a:t>DÉBITOS</a:t>
            </a:r>
          </a:p>
        </xdr:txBody>
      </xdr:sp>
      <xdr:sp macro="" textlink="$L$7">
        <xdr:nvSpPr>
          <xdr:cNvPr id="17" name="Retângulo 16">
            <a:extLst>
              <a:ext uri="{FF2B5EF4-FFF2-40B4-BE49-F238E27FC236}">
                <a16:creationId xmlns:a16="http://schemas.microsoft.com/office/drawing/2014/main" id="{53E1F5C8-0900-0966-EAEC-0933AAFA16AD}"/>
              </a:ext>
            </a:extLst>
          </xdr:cNvPr>
          <xdr:cNvSpPr/>
        </xdr:nvSpPr>
        <xdr:spPr>
          <a:xfrm>
            <a:off x="2463825" y="1800226"/>
            <a:ext cx="1152000" cy="32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3977244-B6D9-4719-B761-D14AE4B5F9FC}" type="TxLink">
              <a:rPr lang="en-US" sz="1050" b="1" i="0" u="none" strike="noStrike">
                <a:solidFill>
                  <a:srgbClr val="C00000"/>
                </a:solidFill>
                <a:latin typeface="Calibri"/>
                <a:ea typeface="Calibri"/>
                <a:cs typeface="Calibri"/>
              </a:rPr>
              <a:pPr algn="ctr"/>
              <a:t>-R$ 530,00 </a:t>
            </a:fld>
            <a:endParaRPr lang="en-US" sz="1050" b="1" i="0" u="none" strike="noStrike">
              <a:solidFill>
                <a:srgbClr val="C0000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8</xdr:col>
      <xdr:colOff>504825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AC9DD54C-FA4D-47B9-B8D2-CC5109BD60F2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CONCILIAÇÃO BANCÁRIA</a:t>
          </a:r>
        </a:p>
      </xdr:txBody>
    </xdr:sp>
    <xdr:clientData/>
  </xdr:twoCellAnchor>
  <xdr:twoCellAnchor editAs="absolute">
    <xdr:from>
      <xdr:col>8</xdr:col>
      <xdr:colOff>571499</xdr:colOff>
      <xdr:row>0</xdr:row>
      <xdr:rowOff>39787</xdr:rowOff>
    </xdr:from>
    <xdr:to>
      <xdr:col>16</xdr:col>
      <xdr:colOff>428625</xdr:colOff>
      <xdr:row>0</xdr:row>
      <xdr:rowOff>399787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9A81888-48A2-4A15-9043-DF217D4AA143}"/>
            </a:ext>
          </a:extLst>
        </xdr:cNvPr>
        <xdr:cNvSpPr txBox="1"/>
      </xdr:nvSpPr>
      <xdr:spPr>
        <a:xfrm>
          <a:off x="489584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BÔNUS E INFORMAÇÕES ADICIONAIS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19</xdr:col>
      <xdr:colOff>544892</xdr:colOff>
      <xdr:row>0</xdr:row>
      <xdr:rowOff>39787</xdr:rowOff>
    </xdr:from>
    <xdr:to>
      <xdr:col>21</xdr:col>
      <xdr:colOff>335343</xdr:colOff>
      <xdr:row>0</xdr:row>
      <xdr:rowOff>399787</xdr:rowOff>
    </xdr:to>
    <xdr:sp macro="" textlink="">
      <xdr:nvSpPr>
        <xdr:cNvPr id="5" name="CaixaDeTex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E99C2B-93FD-16D4-FB2F-2748440C51AC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58D9154-76F3-4225-B994-754B3D6480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19</xdr:col>
      <xdr:colOff>561975</xdr:colOff>
      <xdr:row>0</xdr:row>
      <xdr:rowOff>57150</xdr:rowOff>
    </xdr:from>
    <xdr:to>
      <xdr:col>20</xdr:col>
      <xdr:colOff>312375</xdr:colOff>
      <xdr:row>0</xdr:row>
      <xdr:rowOff>417150</xdr:rowOff>
    </xdr:to>
    <xdr:pic>
      <xdr:nvPicPr>
        <xdr:cNvPr id="19" name="Gráfico 18" descr="Setas de Divisão com preenchimento sólido">
          <a:extLst>
            <a:ext uri="{FF2B5EF4-FFF2-40B4-BE49-F238E27FC236}">
              <a16:creationId xmlns:a16="http://schemas.microsoft.com/office/drawing/2014/main" id="{6E59BE26-082C-93E4-862E-EA60F9090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561975</xdr:colOff>
      <xdr:row>17</xdr:row>
      <xdr:rowOff>94893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B8A3B144-CCDA-5B3A-3CC7-340A8FFD7636}"/>
            </a:ext>
          </a:extLst>
        </xdr:cNvPr>
        <xdr:cNvGrpSpPr/>
      </xdr:nvGrpSpPr>
      <xdr:grpSpPr>
        <a:xfrm>
          <a:off x="76200" y="564648"/>
          <a:ext cx="6029325" cy="3454545"/>
          <a:chOff x="76200" y="564648"/>
          <a:chExt cx="6029325" cy="3454545"/>
        </a:xfrm>
      </xdr:grpSpPr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555E3D03-ACF6-1D4A-E0E6-9807ED89B9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11620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ED88DE1B-E307-8B28-36B1-207A8F8522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85300" y="1162050"/>
            <a:ext cx="2857143" cy="2857143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870151ED-1939-28FF-FA9F-78A17093B91E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5770B4D-0F25-A5D8-757D-113C020F450F}"/>
              </a:ext>
            </a:extLst>
          </xdr:cNvPr>
          <xdr:cNvSpPr/>
        </xdr:nvSpPr>
        <xdr:spPr>
          <a:xfrm>
            <a:off x="85725" y="1143000"/>
            <a:ext cx="6019800" cy="28575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absolute">
    <xdr:from>
      <xdr:col>13</xdr:col>
      <xdr:colOff>26950</xdr:colOff>
      <xdr:row>2</xdr:row>
      <xdr:rowOff>69348</xdr:rowOff>
    </xdr:from>
    <xdr:to>
      <xdr:col>22</xdr:col>
      <xdr:colOff>561975</xdr:colOff>
      <xdr:row>17</xdr:row>
      <xdr:rowOff>94893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2B446F31-1EA4-4D4D-225B-3B25DD53EF3D}"/>
            </a:ext>
          </a:extLst>
        </xdr:cNvPr>
        <xdr:cNvGrpSpPr/>
      </xdr:nvGrpSpPr>
      <xdr:grpSpPr>
        <a:xfrm>
          <a:off x="6389650" y="564648"/>
          <a:ext cx="6021425" cy="3454545"/>
          <a:chOff x="6389650" y="564648"/>
          <a:chExt cx="6021425" cy="3454545"/>
        </a:xfrm>
      </xdr:grpSpPr>
      <xdr:pic>
        <xdr:nvPicPr>
          <xdr:cNvPr id="15" name="Imagem 1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59A1198C-7C0F-2182-0610-777C64C7F3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9650" y="11620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7" name="Imagem 16">
            <a:extLst>
              <a:ext uri="{FF2B5EF4-FFF2-40B4-BE49-F238E27FC236}">
                <a16:creationId xmlns:a16="http://schemas.microsoft.com/office/drawing/2014/main" id="{AE806075-80EB-5323-7E1D-9E793DFC4F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03500" y="1162050"/>
            <a:ext cx="2857143" cy="2857143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A44ABF3A-13E2-1532-CCDA-F49732D1DD84}"/>
              </a:ext>
            </a:extLst>
          </xdr:cNvPr>
          <xdr:cNvSpPr/>
        </xdr:nvSpPr>
        <xdr:spPr>
          <a:xfrm>
            <a:off x="7266039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10" name="Retângulo 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3051098-62BC-1B7A-5BBC-00300FDE6DF9}"/>
              </a:ext>
            </a:extLst>
          </xdr:cNvPr>
          <xdr:cNvSpPr/>
        </xdr:nvSpPr>
        <xdr:spPr>
          <a:xfrm>
            <a:off x="6391275" y="1143000"/>
            <a:ext cx="6019800" cy="28575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3190D9-6061-4C64-8906-F72AF30309A6}" name="Tabela13" displayName="Tabela13" ref="B18:F49" headerRowDxfId="18" dataDxfId="17" totalsRowDxfId="16">
  <autoFilter ref="B18:F49" xr:uid="{E1D3C6D5-9DFD-44E7-A56A-2E9E8C369EC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6D417D9-F744-41E3-90DF-BDDD0F53AC9E}" name="DATA" totalsRowLabel="Total" dataDxfId="15" totalsRowDxfId="14"/>
    <tableColumn id="2" xr3:uid="{49C9F705-5406-4CBF-91B6-4C045B522027}" name="LANÇAMENTO" totalsRowFunction="custom" dataDxfId="13" totalsRowDxfId="12">
      <totalsRowFormula>IFERROR(SUBTOTAL(101,Tabela13[LANÇAMENTO]),0)</totalsRowFormula>
    </tableColumn>
    <tableColumn id="3" xr3:uid="{A575FE7D-7E5D-4F03-AB99-B6BA1C54E770}" name="OBSERVAÇÃO" totalsRowFunction="custom" dataDxfId="11" totalsRowDxfId="10">
      <totalsRowFormula>IFERROR(SUBTOTAL(101,Tabela13[OBSERVAÇÃO]),0)</totalsRowFormula>
    </tableColumn>
    <tableColumn id="4" xr3:uid="{F37940DF-F8A8-4BF1-81A9-DAF3835795EF}" name="VALOR" totalsRowFunction="custom" dataDxfId="9" totalsRowDxfId="8" dataCellStyle="Moeda">
      <totalsRowFormula>IFERROR(SUBTOTAL(101,Tabela13[VALOR]),0)</totalsRowFormula>
    </tableColumn>
    <tableColumn id="5" xr3:uid="{FAE686F5-7A63-4595-9350-F93CD89BC655}" name="SALDO" totalsRowFunction="custom" dataDxfId="7" totalsRowDxfId="6" dataCellStyle="Moeda">
      <totalsRowFormula>IFERROR(SUBTOTAL(101,Tabela13[SALDO]),0)</totalsRowFormula>
    </tableColumn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1DE7-31AD-4AE1-A58B-E3485F8EF0C9}">
  <dimension ref="A1:L49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8" customHeight="1" x14ac:dyDescent="0.25"/>
  <cols>
    <col min="1" max="1" width="0.85546875" style="2" customWidth="1"/>
    <col min="2" max="2" width="12.7109375" style="2" customWidth="1"/>
    <col min="3" max="3" width="21.28515625" style="2" customWidth="1"/>
    <col min="4" max="4" width="26" style="2" customWidth="1"/>
    <col min="5" max="6" width="17.42578125" style="2" customWidth="1"/>
    <col min="7" max="8" width="9.140625" style="2"/>
    <col min="11" max="11" width="12.42578125" style="2" hidden="1" customWidth="1"/>
    <col min="12" max="12" width="10.5703125" style="2" hidden="1" customWidth="1"/>
    <col min="13" max="16384" width="9.140625" style="2"/>
  </cols>
  <sheetData>
    <row r="1" spans="1:12" ht="35.1" customHeight="1" x14ac:dyDescent="0.25">
      <c r="C1" s="3"/>
    </row>
    <row r="2" spans="1:12" s="6" customFormat="1" ht="3.6" customHeight="1" x14ac:dyDescent="0.25"/>
    <row r="3" spans="1:12" s="12" customFormat="1" ht="20.100000000000001" customHeight="1" x14ac:dyDescent="0.25">
      <c r="A3" s="6"/>
    </row>
    <row r="4" spans="1:12" s="6" customFormat="1" ht="3.6" customHeight="1" x14ac:dyDescent="0.25"/>
    <row r="5" spans="1:12" ht="4.5" customHeight="1" x14ac:dyDescent="0.25"/>
    <row r="6" spans="1:12" ht="16.5" customHeight="1" x14ac:dyDescent="0.25">
      <c r="B6" s="9" t="s">
        <v>0</v>
      </c>
      <c r="C6" s="13" t="s">
        <v>1</v>
      </c>
      <c r="E6" s="21" t="s">
        <v>14</v>
      </c>
      <c r="F6" s="22"/>
      <c r="K6" s="2" t="s">
        <v>15</v>
      </c>
      <c r="L6" s="18">
        <f>SUM(Tabela13[VALOR])+F16</f>
        <v>250</v>
      </c>
    </row>
    <row r="7" spans="1:12" ht="16.5" customHeight="1" x14ac:dyDescent="0.25">
      <c r="B7" s="9" t="s">
        <v>10</v>
      </c>
      <c r="C7" s="13">
        <v>1010</v>
      </c>
      <c r="E7" s="20" t="s">
        <v>8</v>
      </c>
      <c r="F7" s="20" t="s">
        <v>9</v>
      </c>
      <c r="K7" s="2" t="s">
        <v>13</v>
      </c>
      <c r="L7" s="18">
        <f>SUMIF(Tabela13[VALOR],"&lt;"&amp;0)</f>
        <v>-530</v>
      </c>
    </row>
    <row r="8" spans="1:12" ht="16.5" customHeight="1" x14ac:dyDescent="0.25">
      <c r="B8" s="9" t="s">
        <v>11</v>
      </c>
      <c r="C8" s="13" t="s">
        <v>18</v>
      </c>
      <c r="E8" s="19">
        <v>45474</v>
      </c>
      <c r="F8" s="19">
        <v>45504</v>
      </c>
      <c r="K8" s="2" t="s">
        <v>16</v>
      </c>
      <c r="L8" s="18">
        <f>SUMIF(Tabela13[VALOR],"&gt;="&amp;0)</f>
        <v>645</v>
      </c>
    </row>
    <row r="9" spans="1:12" ht="8.1" customHeight="1" x14ac:dyDescent="0.25"/>
    <row r="10" spans="1:12" ht="16.5" customHeight="1" x14ac:dyDescent="0.25">
      <c r="B10" s="21" t="s">
        <v>7</v>
      </c>
      <c r="C10" s="22"/>
      <c r="D10" s="8"/>
      <c r="G10" s="8"/>
    </row>
    <row r="11" spans="1:12" ht="16.5" customHeight="1" x14ac:dyDescent="0.25">
      <c r="B11" s="26">
        <v>45488</v>
      </c>
      <c r="C11" s="27"/>
    </row>
    <row r="12" spans="1:12" ht="16.5" customHeight="1" x14ac:dyDescent="0.25">
      <c r="B12" s="26"/>
      <c r="C12" s="27"/>
    </row>
    <row r="13" spans="1:12" ht="6.75" customHeight="1" x14ac:dyDescent="0.25"/>
    <row r="14" spans="1:12" ht="18" customHeight="1" x14ac:dyDescent="0.25">
      <c r="B14" s="23" t="s">
        <v>17</v>
      </c>
      <c r="C14" s="24"/>
      <c r="D14" s="24"/>
      <c r="E14" s="24"/>
      <c r="F14" s="25"/>
    </row>
    <row r="15" spans="1:12" ht="8.1" customHeight="1" x14ac:dyDescent="0.25"/>
    <row r="16" spans="1:12" ht="18.75" customHeight="1" x14ac:dyDescent="0.25">
      <c r="E16" s="17" t="s">
        <v>12</v>
      </c>
      <c r="F16" s="16">
        <v>135</v>
      </c>
    </row>
    <row r="17" spans="2:6" ht="8.1" customHeight="1" x14ac:dyDescent="0.25"/>
    <row r="18" spans="2:6" ht="30" customHeight="1" x14ac:dyDescent="0.25">
      <c r="B18" s="4" t="s">
        <v>2</v>
      </c>
      <c r="C18" s="4" t="s">
        <v>4</v>
      </c>
      <c r="D18" s="4" t="s">
        <v>3</v>
      </c>
      <c r="E18" s="4" t="s">
        <v>5</v>
      </c>
      <c r="F18" s="7" t="s">
        <v>6</v>
      </c>
    </row>
    <row r="19" spans="2:6" ht="18" customHeight="1" x14ac:dyDescent="0.25">
      <c r="B19" s="14">
        <v>45474</v>
      </c>
      <c r="C19" s="5"/>
      <c r="D19" s="5"/>
      <c r="E19" s="15">
        <v>25</v>
      </c>
      <c r="F19" s="15">
        <f>F16+Tabela13[[#This Row],[VALOR]]</f>
        <v>160</v>
      </c>
    </row>
    <row r="20" spans="2:6" ht="18" customHeight="1" x14ac:dyDescent="0.25">
      <c r="B20" s="14">
        <v>45475</v>
      </c>
      <c r="C20" s="5"/>
      <c r="D20" s="5"/>
      <c r="E20" s="15">
        <v>350</v>
      </c>
      <c r="F20" s="15">
        <f>Tabela13[[#This Row],[VALOR]]+F19</f>
        <v>510</v>
      </c>
    </row>
    <row r="21" spans="2:6" ht="18" customHeight="1" x14ac:dyDescent="0.25">
      <c r="B21" s="14">
        <v>45476</v>
      </c>
      <c r="C21" s="5"/>
      <c r="D21" s="5"/>
      <c r="E21" s="15">
        <v>50</v>
      </c>
      <c r="F21" s="15">
        <f>Tabela13[[#This Row],[VALOR]]+F20</f>
        <v>560</v>
      </c>
    </row>
    <row r="22" spans="2:6" ht="18" customHeight="1" x14ac:dyDescent="0.25">
      <c r="B22" s="14">
        <v>45477</v>
      </c>
      <c r="C22" s="5"/>
      <c r="D22" s="5"/>
      <c r="E22" s="15">
        <v>-50</v>
      </c>
      <c r="F22" s="15">
        <f>Tabela13[[#This Row],[VALOR]]+F21</f>
        <v>510</v>
      </c>
    </row>
    <row r="23" spans="2:6" ht="18" customHeight="1" x14ac:dyDescent="0.25">
      <c r="B23" s="14">
        <v>45478</v>
      </c>
      <c r="C23" s="5"/>
      <c r="D23" s="5"/>
      <c r="E23" s="15">
        <v>-25</v>
      </c>
      <c r="F23" s="15">
        <f>Tabela13[[#This Row],[VALOR]]+F22</f>
        <v>485</v>
      </c>
    </row>
    <row r="24" spans="2:6" ht="18" customHeight="1" x14ac:dyDescent="0.25">
      <c r="B24" s="14">
        <v>45479</v>
      </c>
      <c r="C24" s="5"/>
      <c r="D24" s="5"/>
      <c r="E24" s="15">
        <v>150</v>
      </c>
      <c r="F24" s="15">
        <f>Tabela13[[#This Row],[VALOR]]+F23</f>
        <v>635</v>
      </c>
    </row>
    <row r="25" spans="2:6" ht="18" customHeight="1" x14ac:dyDescent="0.25">
      <c r="B25" s="14">
        <v>45480</v>
      </c>
      <c r="C25" s="5"/>
      <c r="D25" s="5"/>
      <c r="E25" s="15">
        <v>25</v>
      </c>
      <c r="F25" s="15">
        <f>Tabela13[[#This Row],[VALOR]]+F24</f>
        <v>660</v>
      </c>
    </row>
    <row r="26" spans="2:6" ht="18" customHeight="1" x14ac:dyDescent="0.25">
      <c r="B26" s="14">
        <v>45480</v>
      </c>
      <c r="C26" s="5"/>
      <c r="D26" s="5"/>
      <c r="E26" s="15">
        <v>-260</v>
      </c>
      <c r="F26" s="15">
        <f>Tabela13[[#This Row],[VALOR]]+F25</f>
        <v>400</v>
      </c>
    </row>
    <row r="27" spans="2:6" ht="18" customHeight="1" x14ac:dyDescent="0.25">
      <c r="B27" s="14">
        <v>45482</v>
      </c>
      <c r="C27" s="5"/>
      <c r="D27" s="5"/>
      <c r="E27" s="15">
        <v>-15</v>
      </c>
      <c r="F27" s="15">
        <f>Tabela13[[#This Row],[VALOR]]+F26</f>
        <v>385</v>
      </c>
    </row>
    <row r="28" spans="2:6" ht="18" customHeight="1" x14ac:dyDescent="0.25">
      <c r="B28" s="14">
        <v>45483</v>
      </c>
      <c r="C28" s="5"/>
      <c r="D28" s="5"/>
      <c r="E28" s="15">
        <v>20</v>
      </c>
      <c r="F28" s="15">
        <f>Tabela13[[#This Row],[VALOR]]+F27</f>
        <v>405</v>
      </c>
    </row>
    <row r="29" spans="2:6" ht="18" customHeight="1" x14ac:dyDescent="0.25">
      <c r="B29" s="14">
        <v>45484</v>
      </c>
      <c r="C29" s="5"/>
      <c r="D29" s="5"/>
      <c r="E29" s="15">
        <v>-180</v>
      </c>
      <c r="F29" s="15">
        <f>Tabela13[[#This Row],[VALOR]]+F28</f>
        <v>225</v>
      </c>
    </row>
    <row r="30" spans="2:6" ht="18" customHeight="1" x14ac:dyDescent="0.25">
      <c r="B30" s="14">
        <v>45485</v>
      </c>
      <c r="C30" s="5"/>
      <c r="D30" s="5"/>
      <c r="E30" s="15">
        <v>25</v>
      </c>
      <c r="F30" s="15">
        <f>Tabela13[[#This Row],[VALOR]]+F29</f>
        <v>250</v>
      </c>
    </row>
    <row r="31" spans="2:6" ht="18" customHeight="1" x14ac:dyDescent="0.25">
      <c r="B31" s="14">
        <v>45486</v>
      </c>
      <c r="C31" s="5"/>
      <c r="D31" s="5"/>
      <c r="E31" s="15"/>
      <c r="F31" s="15">
        <f>Tabela13[[#This Row],[VALOR]]+F30</f>
        <v>250</v>
      </c>
    </row>
    <row r="32" spans="2:6" ht="18" customHeight="1" x14ac:dyDescent="0.25">
      <c r="B32" s="14">
        <v>45487</v>
      </c>
      <c r="C32" s="5"/>
      <c r="D32" s="5"/>
      <c r="E32" s="15"/>
      <c r="F32" s="15">
        <f>Tabela13[[#This Row],[VALOR]]+F31</f>
        <v>250</v>
      </c>
    </row>
    <row r="33" spans="2:6" ht="18" customHeight="1" x14ac:dyDescent="0.25">
      <c r="B33" s="14">
        <v>45488</v>
      </c>
      <c r="C33" s="5"/>
      <c r="D33" s="5"/>
      <c r="E33" s="15"/>
      <c r="F33" s="15">
        <f>Tabela13[[#This Row],[VALOR]]+F32</f>
        <v>250</v>
      </c>
    </row>
    <row r="34" spans="2:6" ht="18" customHeight="1" x14ac:dyDescent="0.25">
      <c r="B34" s="14">
        <v>45489</v>
      </c>
      <c r="C34" s="5"/>
      <c r="D34" s="5"/>
      <c r="E34" s="15"/>
      <c r="F34" s="15">
        <f>Tabela13[[#This Row],[VALOR]]+F33</f>
        <v>250</v>
      </c>
    </row>
    <row r="35" spans="2:6" ht="18" customHeight="1" x14ac:dyDescent="0.25">
      <c r="B35" s="14">
        <v>45490</v>
      </c>
      <c r="C35" s="5"/>
      <c r="D35" s="5"/>
      <c r="E35" s="15"/>
      <c r="F35" s="15">
        <f>Tabela13[[#This Row],[VALOR]]+F34</f>
        <v>250</v>
      </c>
    </row>
    <row r="36" spans="2:6" ht="18" customHeight="1" x14ac:dyDescent="0.25">
      <c r="B36" s="14">
        <v>45491</v>
      </c>
      <c r="C36" s="5"/>
      <c r="D36" s="5"/>
      <c r="E36" s="15"/>
      <c r="F36" s="15">
        <f>Tabela13[[#This Row],[VALOR]]+F35</f>
        <v>250</v>
      </c>
    </row>
    <row r="37" spans="2:6" ht="18" customHeight="1" x14ac:dyDescent="0.25">
      <c r="B37" s="14">
        <v>45492</v>
      </c>
      <c r="C37" s="5"/>
      <c r="D37" s="5"/>
      <c r="E37" s="15"/>
      <c r="F37" s="15">
        <f>Tabela13[[#This Row],[VALOR]]+F36</f>
        <v>250</v>
      </c>
    </row>
    <row r="38" spans="2:6" ht="18" customHeight="1" x14ac:dyDescent="0.25">
      <c r="B38" s="14">
        <v>45493</v>
      </c>
      <c r="C38" s="5"/>
      <c r="D38" s="5"/>
      <c r="E38" s="15"/>
      <c r="F38" s="15">
        <f>Tabela13[[#This Row],[VALOR]]+F37</f>
        <v>250</v>
      </c>
    </row>
    <row r="39" spans="2:6" ht="18" customHeight="1" x14ac:dyDescent="0.25">
      <c r="B39" s="14">
        <v>45494</v>
      </c>
      <c r="C39" s="5"/>
      <c r="D39" s="5"/>
      <c r="E39" s="15"/>
      <c r="F39" s="15">
        <f>Tabela13[[#This Row],[VALOR]]+F38</f>
        <v>250</v>
      </c>
    </row>
    <row r="40" spans="2:6" ht="18" customHeight="1" x14ac:dyDescent="0.25">
      <c r="B40" s="14">
        <v>45495</v>
      </c>
      <c r="C40" s="5"/>
      <c r="D40" s="5"/>
      <c r="E40" s="15"/>
      <c r="F40" s="15">
        <f>Tabela13[[#This Row],[VALOR]]+F39</f>
        <v>250</v>
      </c>
    </row>
    <row r="41" spans="2:6" ht="18" customHeight="1" x14ac:dyDescent="0.25">
      <c r="B41" s="14">
        <v>45496</v>
      </c>
      <c r="C41" s="5"/>
      <c r="D41" s="5"/>
      <c r="E41" s="15"/>
      <c r="F41" s="15">
        <f>Tabela13[[#This Row],[VALOR]]+F40</f>
        <v>250</v>
      </c>
    </row>
    <row r="42" spans="2:6" ht="18" customHeight="1" x14ac:dyDescent="0.25">
      <c r="B42" s="14">
        <v>45497</v>
      </c>
      <c r="C42" s="5"/>
      <c r="D42" s="5"/>
      <c r="E42" s="15"/>
      <c r="F42" s="15">
        <f>Tabela13[[#This Row],[VALOR]]+F41</f>
        <v>250</v>
      </c>
    </row>
    <row r="43" spans="2:6" ht="18" customHeight="1" x14ac:dyDescent="0.25">
      <c r="B43" s="14">
        <v>45498</v>
      </c>
      <c r="C43" s="5"/>
      <c r="D43" s="5"/>
      <c r="E43" s="15"/>
      <c r="F43" s="15">
        <f>Tabela13[[#This Row],[VALOR]]+F42</f>
        <v>250</v>
      </c>
    </row>
    <row r="44" spans="2:6" ht="18" customHeight="1" x14ac:dyDescent="0.25">
      <c r="B44" s="14">
        <v>45499</v>
      </c>
      <c r="C44" s="5"/>
      <c r="D44" s="5"/>
      <c r="E44" s="15"/>
      <c r="F44" s="15">
        <f>Tabela13[[#This Row],[VALOR]]+F43</f>
        <v>250</v>
      </c>
    </row>
    <row r="45" spans="2:6" ht="18" customHeight="1" x14ac:dyDescent="0.25">
      <c r="B45" s="14">
        <v>45500</v>
      </c>
      <c r="C45" s="5"/>
      <c r="D45" s="5"/>
      <c r="E45" s="15"/>
      <c r="F45" s="15">
        <f>Tabela13[[#This Row],[VALOR]]+F44</f>
        <v>250</v>
      </c>
    </row>
    <row r="46" spans="2:6" ht="18" customHeight="1" x14ac:dyDescent="0.25">
      <c r="B46" s="14">
        <v>45501</v>
      </c>
      <c r="C46" s="5"/>
      <c r="D46" s="5"/>
      <c r="E46" s="15"/>
      <c r="F46" s="15">
        <f>Tabela13[[#This Row],[VALOR]]+F45</f>
        <v>250</v>
      </c>
    </row>
    <row r="47" spans="2:6" ht="18" customHeight="1" x14ac:dyDescent="0.25">
      <c r="B47" s="14">
        <v>45502</v>
      </c>
      <c r="C47" s="5"/>
      <c r="D47" s="5"/>
      <c r="E47" s="15"/>
      <c r="F47" s="15">
        <f>Tabela13[[#This Row],[VALOR]]+F46</f>
        <v>250</v>
      </c>
    </row>
    <row r="48" spans="2:6" ht="18" customHeight="1" x14ac:dyDescent="0.25">
      <c r="B48" s="14">
        <v>45503</v>
      </c>
      <c r="C48" s="5"/>
      <c r="D48" s="5"/>
      <c r="E48" s="15"/>
      <c r="F48" s="15">
        <f>Tabela13[[#This Row],[VALOR]]+F47</f>
        <v>250</v>
      </c>
    </row>
    <row r="49" spans="2:6" ht="18" customHeight="1" x14ac:dyDescent="0.25">
      <c r="B49" s="14">
        <v>45504</v>
      </c>
      <c r="C49" s="5"/>
      <c r="D49" s="5"/>
      <c r="E49" s="15"/>
      <c r="F49" s="15">
        <f>Tabela13[[#This Row],[VALOR]]+F48</f>
        <v>250</v>
      </c>
    </row>
  </sheetData>
  <mergeCells count="4">
    <mergeCell ref="E6:F6"/>
    <mergeCell ref="B14:F14"/>
    <mergeCell ref="B10:C10"/>
    <mergeCell ref="B11:C12"/>
  </mergeCells>
  <phoneticPr fontId="10" type="noConversion"/>
  <conditionalFormatting sqref="E19:E49">
    <cfRule type="cellIs" dxfId="5" priority="5" operator="greaterThanOrEqual">
      <formula>0</formula>
    </cfRule>
    <cfRule type="cellIs" dxfId="4" priority="6" operator="lessThan">
      <formula>0</formula>
    </cfRule>
  </conditionalFormatting>
  <conditionalFormatting sqref="F16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F19:F49">
    <cfRule type="cellIs" dxfId="1" priority="1" operator="greaterThanOrEqual">
      <formula>0</formula>
    </cfRule>
    <cfRule type="cellIs" dxfId="0" priority="2" operator="lessThan">
      <formula>0</formula>
    </cfRule>
  </conditionalFormatting>
  <dataValidations count="1">
    <dataValidation allowBlank="1" showInputMessage="1" showErrorMessage="1" promptTitle="CONTÉM FÓRMULAS" prompt="Não deletar ou digitar nestas células." sqref="F19:F49" xr:uid="{57F30148-ED05-498A-9DC7-B717A02FBB35}"/>
  </dataValidations>
  <pageMargins left="0.51181102362204722" right="0.51181102362204722" top="0.78740157480314965" bottom="0.78740157480314965" header="0.31496062992125984" footer="0.31496062992125984"/>
  <pageSetup paperSize="9" scale="78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A91E-C161-436B-832A-0DE9CD3C4822}">
  <dimension ref="A1:AG52"/>
  <sheetViews>
    <sheetView showGridLines="0" workbookViewId="0"/>
  </sheetViews>
  <sheetFormatPr defaultRowHeight="18" customHeight="1" x14ac:dyDescent="0.25"/>
  <cols>
    <col min="1" max="1" width="0.85546875" customWidth="1"/>
    <col min="2" max="11" width="9.140625" customWidth="1"/>
    <col min="12" max="13" width="1.5703125" customWidth="1"/>
    <col min="14" max="23" width="9.140625" customWidth="1"/>
  </cols>
  <sheetData>
    <row r="1" spans="1:33" s="2" customFormat="1" ht="35.1" customHeight="1" x14ac:dyDescent="0.25">
      <c r="C1" s="3"/>
    </row>
    <row r="2" spans="1:33" s="6" customFormat="1" ht="5.0999999999999996" customHeight="1" x14ac:dyDescent="0.25"/>
    <row r="3" spans="1:33" ht="18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8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8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8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8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8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8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8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CONCILIAÇÃO BANCÁRIA</vt:lpstr>
      <vt:lpstr>BÔNUS</vt:lpstr>
      <vt:lpstr>'CONCILIAÇÃO BANCÁRIA'!Area_de_impressao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cp:lastPrinted>2024-08-06T12:49:12Z</cp:lastPrinted>
  <dcterms:created xsi:type="dcterms:W3CDTF">2023-10-17T12:14:25Z</dcterms:created>
  <dcterms:modified xsi:type="dcterms:W3CDTF">2024-08-31T16:45:26Z</dcterms:modified>
</cp:coreProperties>
</file>