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96d12aca39f54f6/Documentos/1_MAX PLANILHAS/5_SITE/PLANILHAS_SITE/GRÁTIS/2_EM DESENVOLVIMENTO/DESENVOLVENDO/Estatísticas de Futebol/ARQUIVO/"/>
    </mc:Choice>
  </mc:AlternateContent>
  <xr:revisionPtr revIDLastSave="932" documentId="13_ncr:1_{70DA774F-7B5B-43B9-A8E5-23E1F7054D82}" xr6:coauthVersionLast="47" xr6:coauthVersionMax="47" xr10:uidLastSave="{A60C6355-B47F-49B4-A044-F5AFE6209EF2}"/>
  <bookViews>
    <workbookView xWindow="-120" yWindow="-120" windowWidth="29040" windowHeight="15720" tabRatio="16" xr2:uid="{015CC453-D522-45B7-B777-2206CA29153C}"/>
  </bookViews>
  <sheets>
    <sheet name="LANÇAMENTOS" sheetId="1" r:id="rId1"/>
    <sheet name="GRÁFICOS" sheetId="2" r:id="rId2"/>
    <sheet name="BÔNU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2" i="1" l="1"/>
  <c r="Y72" i="1"/>
  <c r="Z71" i="1"/>
  <c r="Y71" i="1"/>
  <c r="B34" i="2"/>
  <c r="B29" i="2"/>
  <c r="B24" i="2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I72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F71" i="1"/>
  <c r="E72" i="1"/>
  <c r="B19" i="2" s="1"/>
  <c r="G72" i="1"/>
  <c r="G73" i="1" s="1"/>
  <c r="H72" i="1"/>
  <c r="H73" i="1" s="1"/>
  <c r="F72" i="1"/>
  <c r="F73" i="1" s="1"/>
  <c r="E73" i="1" l="1"/>
  <c r="E74" i="1" s="1"/>
  <c r="E19" i="2" l="1"/>
</calcChain>
</file>

<file path=xl/sharedStrings.xml><?xml version="1.0" encoding="utf-8"?>
<sst xmlns="http://schemas.openxmlformats.org/spreadsheetml/2006/main" count="66" uniqueCount="43">
  <si>
    <t>V</t>
  </si>
  <si>
    <t>E</t>
  </si>
  <si>
    <t>D</t>
  </si>
  <si>
    <t>No gol</t>
  </si>
  <si>
    <t>Fora</t>
  </si>
  <si>
    <t>Contra</t>
  </si>
  <si>
    <t>A favor</t>
  </si>
  <si>
    <t>Data</t>
  </si>
  <si>
    <t>Meu time</t>
  </si>
  <si>
    <t>Adversário</t>
  </si>
  <si>
    <t>x</t>
  </si>
  <si>
    <t>Placar</t>
  </si>
  <si>
    <t>1x0</t>
  </si>
  <si>
    <t>1x1</t>
  </si>
  <si>
    <t>2x0</t>
  </si>
  <si>
    <t>0x1</t>
  </si>
  <si>
    <t>2x2</t>
  </si>
  <si>
    <t>TOTAL</t>
  </si>
  <si>
    <t>NUMERO DE PARTIDAS</t>
  </si>
  <si>
    <t>DESEMPENHO</t>
  </si>
  <si>
    <t>DATA ATUALIZAÇÃO:</t>
  </si>
  <si>
    <t>ATUALIZADO POR:</t>
  </si>
  <si>
    <t>FULANO DE TAL</t>
  </si>
  <si>
    <t>Feitos</t>
  </si>
  <si>
    <t>Sofridos</t>
  </si>
  <si>
    <t>PARTIDAS</t>
  </si>
  <si>
    <t>RESULTADOS</t>
  </si>
  <si>
    <t>GOLS</t>
  </si>
  <si>
    <t>GOLS MARCADOS</t>
  </si>
  <si>
    <t>GOLS SOFRIDOS</t>
  </si>
  <si>
    <t>FINALIZAÇÕES FEITAS</t>
  </si>
  <si>
    <t>FINALIZAÇÕES SOFRIDAS</t>
  </si>
  <si>
    <t>FALTAS</t>
  </si>
  <si>
    <t>IMPEDIMENTOS</t>
  </si>
  <si>
    <t>VITÓRIAS</t>
  </si>
  <si>
    <t>EMPATES</t>
  </si>
  <si>
    <t>DERROTAS</t>
  </si>
  <si>
    <t>Nº FINALIZAÇÕES</t>
  </si>
  <si>
    <t>NÃO APAGAR OU ALTERAR ESSES DADOS</t>
  </si>
  <si>
    <t>Bola Rolando</t>
  </si>
  <si>
    <t>Bola parada</t>
  </si>
  <si>
    <t>Nº GOLS</t>
  </si>
  <si>
    <t>PÊNALTIS MARCADOS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</si>
</sst>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rgb="FF070F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70F62"/>
        <bgColor indexed="64"/>
      </patternFill>
    </fill>
    <fill>
      <patternFill patternType="solid">
        <fgColor rgb="FF10622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mediumDashed">
        <color theme="6"/>
      </left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1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1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theme="6"/>
      </right>
      <top style="medium">
        <color indexed="64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medium">
        <color indexed="64"/>
      </top>
      <bottom style="thin">
        <color theme="6"/>
      </bottom>
      <diagonal/>
    </border>
    <border>
      <left style="thin">
        <color theme="6"/>
      </left>
      <right style="medium">
        <color indexed="64"/>
      </right>
      <top style="medium">
        <color indexed="64"/>
      </top>
      <bottom style="thin">
        <color theme="6"/>
      </bottom>
      <diagonal/>
    </border>
    <border>
      <left style="medium">
        <color indexed="64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medium">
        <color indexed="64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theme="6"/>
      </right>
      <top style="thin">
        <color theme="6"/>
      </top>
      <bottom style="medium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indexed="64"/>
      </bottom>
      <diagonal/>
    </border>
    <border>
      <left style="thin">
        <color theme="6"/>
      </left>
      <right/>
      <top style="thin">
        <color theme="6"/>
      </top>
      <bottom style="medium">
        <color indexed="64"/>
      </bottom>
      <diagonal/>
    </border>
    <border>
      <left style="thin">
        <color theme="1"/>
      </left>
      <right style="thin">
        <color theme="6"/>
      </right>
      <top style="thin">
        <color theme="6"/>
      </top>
      <bottom style="medium">
        <color indexed="64"/>
      </bottom>
      <diagonal/>
    </border>
    <border>
      <left style="thin">
        <color theme="6"/>
      </left>
      <right style="thin">
        <color theme="1"/>
      </right>
      <top style="thin">
        <color theme="6"/>
      </top>
      <bottom style="medium">
        <color indexed="64"/>
      </bottom>
      <diagonal/>
    </border>
    <border>
      <left/>
      <right style="thin">
        <color theme="6"/>
      </right>
      <top style="thin">
        <color theme="6"/>
      </top>
      <bottom style="medium">
        <color indexed="64"/>
      </bottom>
      <diagonal/>
    </border>
    <border>
      <left style="thin">
        <color theme="6"/>
      </left>
      <right style="medium">
        <color indexed="64"/>
      </right>
      <top style="thin">
        <color theme="6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/>
    <xf numFmtId="0" fontId="11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0" fillId="3" borderId="13" xfId="0" applyFill="1" applyBorder="1"/>
    <xf numFmtId="0" fontId="0" fillId="6" borderId="0" xfId="0" applyFill="1" applyAlignment="1">
      <alignment vertical="center"/>
    </xf>
    <xf numFmtId="0" fontId="5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10" fontId="3" fillId="7" borderId="4" xfId="1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14" fontId="3" fillId="0" borderId="2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4" fontId="3" fillId="0" borderId="27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12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10" fontId="8" fillId="4" borderId="9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10622F"/>
      <color rgb="FF070F62"/>
      <color rgb="FF207349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050"/>
              <a:t>GOLS MARCADOS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spPr>
            <a:solidFill>
              <a:srgbClr val="10622F"/>
            </a:solidFill>
            <a:ln>
              <a:solidFill>
                <a:sysClr val="window" lastClr="FFFFFF"/>
              </a:solidFill>
            </a:ln>
          </c:spPr>
          <c:dPt>
            <c:idx val="0"/>
            <c:bubble3D val="0"/>
            <c:spPr>
              <a:solidFill>
                <a:srgbClr val="5B9BD5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026C-4264-A68A-EDDE1B629EF4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26C-4264-A68A-EDDE1B629E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LANÇAMENTOS!$K$71:$L$71</c:f>
              <c:strCache>
                <c:ptCount val="2"/>
                <c:pt idx="0">
                  <c:v>Bola Rolando</c:v>
                </c:pt>
                <c:pt idx="1">
                  <c:v>Bola parada</c:v>
                </c:pt>
              </c:strCache>
            </c:strRef>
          </c:cat>
          <c:val>
            <c:numRef>
              <c:f>LANÇAMENTOS!$K$72:$L$72</c:f>
              <c:numCache>
                <c:formatCode>General</c:formatCode>
                <c:ptCount val="2"/>
                <c:pt idx="0">
                  <c:v>2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9-428C-980C-2C717EFDE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l"/>
      <c:overlay val="0"/>
    </c:legend>
    <c:plotVisOnly val="1"/>
    <c:dispBlanksAs val="gap"/>
    <c:showDLblsOverMax val="0"/>
    <c:extLst/>
  </c:chart>
  <c:spPr>
    <a:ln>
      <a:solidFill>
        <a:srgbClr val="A5A5A5"/>
      </a:solidFill>
    </a:ln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050"/>
              <a:t>FINALIZAÇÕES FEITAS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spPr>
            <a:ln>
              <a:solidFill>
                <a:sysClr val="window" lastClr="FFFFFF"/>
              </a:solidFill>
            </a:ln>
          </c:spPr>
          <c:dPt>
            <c:idx val="0"/>
            <c:bubble3D val="0"/>
            <c:spPr>
              <a:solidFill>
                <a:srgbClr val="ED7D31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E6A5-405E-B458-4A7F25136F81}"/>
              </c:ext>
            </c:extLst>
          </c:dPt>
          <c:dPt>
            <c:idx val="1"/>
            <c:bubble3D val="0"/>
            <c:spPr>
              <a:solidFill>
                <a:srgbClr val="44546A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6A5-405E-B458-4A7F25136F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LANÇAMENTOS!$Q$71:$R$71</c:f>
              <c:strCache>
                <c:ptCount val="2"/>
                <c:pt idx="0">
                  <c:v>No gol</c:v>
                </c:pt>
                <c:pt idx="1">
                  <c:v>Fora</c:v>
                </c:pt>
              </c:strCache>
            </c:strRef>
          </c:cat>
          <c:val>
            <c:numRef>
              <c:f>LANÇAMENTOS!$Q$72:$R$72</c:f>
              <c:numCache>
                <c:formatCode>General</c:formatCode>
                <c:ptCount val="2"/>
                <c:pt idx="0">
                  <c:v>20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9-428C-980C-2C717EFDE4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ln>
      <a:solidFill>
        <a:srgbClr val="A5A5A5"/>
      </a:solidFill>
    </a:ln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050"/>
              <a:t>GOLS SOFRIDOS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spPr>
            <a:solidFill>
              <a:srgbClr val="FF0000"/>
            </a:solidFill>
            <a:ln>
              <a:solidFill>
                <a:sysClr val="window" lastClr="FFFFFF"/>
              </a:solidFill>
            </a:ln>
          </c:spPr>
          <c:dPt>
            <c:idx val="0"/>
            <c:bubble3D val="0"/>
            <c:spPr>
              <a:solidFill>
                <a:srgbClr val="5B9BD5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3CD-4E1B-B045-96F722A72158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53CD-4E1B-B045-96F722A721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LANÇAMENTOS!$M$71:$N$71</c:f>
              <c:strCache>
                <c:ptCount val="2"/>
                <c:pt idx="0">
                  <c:v>Bola Rolando</c:v>
                </c:pt>
                <c:pt idx="1">
                  <c:v>Bola parada</c:v>
                </c:pt>
              </c:strCache>
            </c:strRef>
          </c:cat>
          <c:val>
            <c:numRef>
              <c:f>LANÇAMENTOS!$M$72:$N$72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9-428C-980C-2C717EFDE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l"/>
      <c:overlay val="0"/>
    </c:legend>
    <c:plotVisOnly val="1"/>
    <c:dispBlanksAs val="gap"/>
    <c:showDLblsOverMax val="0"/>
    <c:extLst/>
  </c:chart>
  <c:spPr>
    <a:ln>
      <a:solidFill>
        <a:srgbClr val="A5A5A5"/>
      </a:solidFill>
    </a:ln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050"/>
              <a:t>FINALIZAÇÕES SOFRIDAS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spPr>
            <a:ln>
              <a:solidFill>
                <a:sysClr val="window" lastClr="FFFFFF"/>
              </a:solidFill>
            </a:ln>
          </c:spPr>
          <c:dPt>
            <c:idx val="0"/>
            <c:bubble3D val="0"/>
            <c:spPr>
              <a:solidFill>
                <a:srgbClr val="ED7D31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227D-45D5-B061-8F2F72D56C3B}"/>
              </c:ext>
            </c:extLst>
          </c:dPt>
          <c:dPt>
            <c:idx val="1"/>
            <c:bubble3D val="0"/>
            <c:spPr>
              <a:solidFill>
                <a:srgbClr val="44546A"/>
              </a:solid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27D-45D5-B061-8F2F72D56C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LANÇAMENTOS!$S$71:$T$71</c:f>
              <c:strCache>
                <c:ptCount val="2"/>
                <c:pt idx="0">
                  <c:v>No gol</c:v>
                </c:pt>
                <c:pt idx="1">
                  <c:v>Fora</c:v>
                </c:pt>
              </c:strCache>
            </c:strRef>
          </c:cat>
          <c:val>
            <c:numRef>
              <c:f>LANÇAMENTOS!$S$72:$T$72</c:f>
              <c:numCache>
                <c:formatCode>General</c:formatCode>
                <c:ptCount val="2"/>
                <c:pt idx="0">
                  <c:v>21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9-428C-980C-2C717EFDE4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ln>
      <a:solidFill>
        <a:srgbClr val="A5A5A5"/>
      </a:solidFill>
    </a:ln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050"/>
              <a:t>FALTAS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doughnutChart>
        <c:varyColors val="1"/>
        <c:ser>
          <c:idx val="1"/>
          <c:order val="0"/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0-EDD2-461C-B6D2-2E0F22CF937C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EDD2-461C-B6D2-2E0F22CF93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LANÇAMENTOS!$U$71:$V$71</c:f>
              <c:strCache>
                <c:ptCount val="2"/>
                <c:pt idx="0">
                  <c:v>A favor</c:v>
                </c:pt>
                <c:pt idx="1">
                  <c:v>Contra</c:v>
                </c:pt>
              </c:strCache>
            </c:strRef>
          </c:cat>
          <c:val>
            <c:numRef>
              <c:f>LANÇAMENTOS!$U$72:$V$72</c:f>
              <c:numCache>
                <c:formatCode>General</c:formatCode>
                <c:ptCount val="2"/>
                <c:pt idx="0">
                  <c:v>44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9-428C-980C-2C717EFDE4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25"/>
      </c:doughnutChart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ln>
      <a:solidFill>
        <a:srgbClr val="A5A5A5"/>
      </a:solidFill>
    </a:ln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050"/>
              <a:t>FINALIZAÇÕES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0-6CB4-4A00-9C0D-81497A6CCC3D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6CB4-4A00-9C0D-81497A6CCC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LANÇAMENTOS!$O$71:$P$71</c:f>
              <c:strCache>
                <c:ptCount val="2"/>
                <c:pt idx="0">
                  <c:v>A favor</c:v>
                </c:pt>
                <c:pt idx="1">
                  <c:v>Contra</c:v>
                </c:pt>
              </c:strCache>
            </c:strRef>
          </c:cat>
          <c:val>
            <c:numRef>
              <c:f>LANÇAMENTOS!$O$72:$P$72</c:f>
              <c:numCache>
                <c:formatCode>General</c:formatCode>
                <c:ptCount val="2"/>
                <c:pt idx="0">
                  <c:v>20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9-428C-980C-2C717EFDE4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62099423"/>
        <c:axId val="862096063"/>
      </c:barChart>
      <c:catAx>
        <c:axId val="8620994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2096063"/>
        <c:crosses val="autoZero"/>
        <c:auto val="1"/>
        <c:lblAlgn val="ctr"/>
        <c:lblOffset val="100"/>
        <c:noMultiLvlLbl val="0"/>
      </c:catAx>
      <c:valAx>
        <c:axId val="86209606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62099423"/>
        <c:crosses val="autoZero"/>
        <c:crossBetween val="between"/>
      </c:valAx>
    </c:plotArea>
    <c:plotVisOnly val="1"/>
    <c:dispBlanksAs val="gap"/>
    <c:showDLblsOverMax val="0"/>
    <c:extLst/>
  </c:chart>
  <c:spPr>
    <a:ln>
      <a:solidFill>
        <a:srgbClr val="A5A5A5"/>
      </a:solidFill>
    </a:ln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050"/>
              <a:t>IMPEDIMENTOS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doughnutChart>
        <c:varyColors val="1"/>
        <c:ser>
          <c:idx val="1"/>
          <c:order val="0"/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0-9ED6-480B-AC48-1C482BC168E1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9ED6-480B-AC48-1C482BC168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LANÇAMENTOS!$W$71:$X$71</c:f>
              <c:strCache>
                <c:ptCount val="2"/>
                <c:pt idx="0">
                  <c:v>A favor</c:v>
                </c:pt>
                <c:pt idx="1">
                  <c:v>Contra</c:v>
                </c:pt>
              </c:strCache>
            </c:strRef>
          </c:cat>
          <c:val>
            <c:numRef>
              <c:f>LANÇAMENTOS!$W$72:$X$72</c:f>
              <c:numCache>
                <c:formatCode>General</c:formatCode>
                <c:ptCount val="2"/>
                <c:pt idx="0">
                  <c:v>9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9-428C-980C-2C717EFDE4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25"/>
      </c:doughnutChart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ln>
      <a:solidFill>
        <a:srgbClr val="A5A5A5"/>
      </a:solidFill>
    </a:ln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050" b="1">
                <a:solidFill>
                  <a:sysClr val="windowText" lastClr="000000"/>
                </a:solidFill>
              </a:rPr>
              <a:t>GOLS</a:t>
            </a:r>
            <a:r>
              <a:rPr lang="pt-BR" sz="1050" b="1" baseline="0">
                <a:solidFill>
                  <a:sysClr val="windowText" lastClr="000000"/>
                </a:solidFill>
              </a:rPr>
              <a:t> </a:t>
            </a:r>
            <a:endParaRPr lang="pt-BR" sz="105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0-E0D3-4AC1-BE7D-E0EF07878000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E0D3-4AC1-BE7D-E0EF078780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LANÇAMENTOS!$I$71:$J$71</c:f>
              <c:strCache>
                <c:ptCount val="2"/>
                <c:pt idx="0">
                  <c:v>Feitos</c:v>
                </c:pt>
                <c:pt idx="1">
                  <c:v>Sofridos</c:v>
                </c:pt>
              </c:strCache>
            </c:strRef>
          </c:cat>
          <c:val>
            <c:numRef>
              <c:f>LANÇAMENTOS!$I$72:$J$72</c:f>
              <c:numCache>
                <c:formatCode>General</c:formatCode>
                <c:ptCount val="2"/>
                <c:pt idx="0">
                  <c:v>6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9-428C-980C-2C717EFDE4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902765327"/>
        <c:axId val="902768207"/>
      </c:barChart>
      <c:valAx>
        <c:axId val="902768207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02765327"/>
        <c:crosses val="autoZero"/>
        <c:crossBetween val="between"/>
      </c:valAx>
      <c:catAx>
        <c:axId val="902765327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crossAx val="902768207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  <c:extLst/>
  </c:chart>
  <c:spPr>
    <a:ln>
      <a:solidFill>
        <a:schemeClr val="accent3"/>
      </a:solidFill>
    </a:ln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050"/>
              <a:t>PÊNALTIS MARCADOS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doughnutChart>
        <c:varyColors val="1"/>
        <c:ser>
          <c:idx val="1"/>
          <c:order val="0"/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0-DB6F-40EB-BB42-C0014A969C59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DB6F-40EB-BB42-C0014A969C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LANÇAMENTOS!$Y$71:$Z$71</c:f>
              <c:strCache>
                <c:ptCount val="2"/>
                <c:pt idx="0">
                  <c:v>A favor</c:v>
                </c:pt>
                <c:pt idx="1">
                  <c:v>Contra</c:v>
                </c:pt>
              </c:strCache>
            </c:strRef>
          </c:cat>
          <c:val>
            <c:numRef>
              <c:f>LANÇAMENTOS!$Y$72:$Z$72</c:f>
              <c:numCache>
                <c:formatCode>General</c:formatCode>
                <c:ptCount val="2"/>
                <c:pt idx="0">
                  <c:v>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BD-4286-AE9C-76B1C2C546A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25"/>
      </c:doughnutChart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ln>
      <a:solidFill>
        <a:srgbClr val="A5A5A5"/>
      </a:solidFill>
    </a:ln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GR&#193;FICOS!A1"/><Relationship Id="rId2" Type="http://schemas.openxmlformats.org/officeDocument/2006/relationships/hyperlink" Target="#LAN&#199;AMENTOS!A1"/><Relationship Id="rId1" Type="http://schemas.openxmlformats.org/officeDocument/2006/relationships/image" Target="../media/image1.jpeg"/><Relationship Id="rId4" Type="http://schemas.openxmlformats.org/officeDocument/2006/relationships/hyperlink" Target="#B&#212;NUS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6.png"/><Relationship Id="rId18" Type="http://schemas.openxmlformats.org/officeDocument/2006/relationships/hyperlink" Target="#GR&#193;FICOS!A1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5.svg"/><Relationship Id="rId17" Type="http://schemas.openxmlformats.org/officeDocument/2006/relationships/hyperlink" Target="#LAN&#199;AMENTOS!A1"/><Relationship Id="rId2" Type="http://schemas.openxmlformats.org/officeDocument/2006/relationships/chart" Target="../charts/chart2.xml"/><Relationship Id="rId16" Type="http://schemas.openxmlformats.org/officeDocument/2006/relationships/chart" Target="../charts/chart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4.png"/><Relationship Id="rId5" Type="http://schemas.openxmlformats.org/officeDocument/2006/relationships/chart" Target="../charts/chart5.xml"/><Relationship Id="rId15" Type="http://schemas.openxmlformats.org/officeDocument/2006/relationships/image" Target="../media/image1.jpeg"/><Relationship Id="rId10" Type="http://schemas.openxmlformats.org/officeDocument/2006/relationships/image" Target="../media/image3.svg"/><Relationship Id="rId19" Type="http://schemas.openxmlformats.org/officeDocument/2006/relationships/hyperlink" Target="#B&#212;NUS!A1"/><Relationship Id="rId4" Type="http://schemas.openxmlformats.org/officeDocument/2006/relationships/chart" Target="../charts/chart4.xml"/><Relationship Id="rId9" Type="http://schemas.openxmlformats.org/officeDocument/2006/relationships/image" Target="../media/image2.png"/><Relationship Id="rId14" Type="http://schemas.openxmlformats.org/officeDocument/2006/relationships/image" Target="../media/image7.sv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s://maxplanilhas.com.br/formulario-de-planilhas-personalizadas/" TargetMode="External"/><Relationship Id="rId3" Type="http://schemas.openxmlformats.org/officeDocument/2006/relationships/image" Target="../media/image9.svg"/><Relationship Id="rId7" Type="http://schemas.openxmlformats.org/officeDocument/2006/relationships/image" Target="../media/image11.png"/><Relationship Id="rId2" Type="http://schemas.openxmlformats.org/officeDocument/2006/relationships/image" Target="../media/image8.png"/><Relationship Id="rId1" Type="http://schemas.openxmlformats.org/officeDocument/2006/relationships/hyperlink" Target="#LAN&#199;AMENTOS!A1"/><Relationship Id="rId6" Type="http://schemas.openxmlformats.org/officeDocument/2006/relationships/image" Target="../media/image10.png"/><Relationship Id="rId5" Type="http://schemas.openxmlformats.org/officeDocument/2006/relationships/hyperlink" Target="https://maxplanilhas.com.br/loja-completa/" TargetMode="External"/><Relationship Id="rId10" Type="http://schemas.openxmlformats.org/officeDocument/2006/relationships/image" Target="../media/image13.png"/><Relationship Id="rId4" Type="http://schemas.openxmlformats.org/officeDocument/2006/relationships/image" Target="../media/image1.jpeg"/><Relationship Id="rId9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200024</xdr:colOff>
      <xdr:row>0</xdr:row>
      <xdr:rowOff>39787</xdr:rowOff>
    </xdr:from>
    <xdr:to>
      <xdr:col>7</xdr:col>
      <xdr:colOff>219075</xdr:colOff>
      <xdr:row>0</xdr:row>
      <xdr:rowOff>399787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E909E726-F293-4F07-95D0-0A53EB89B6C3}"/>
            </a:ext>
          </a:extLst>
        </xdr:cNvPr>
        <xdr:cNvSpPr txBox="1"/>
      </xdr:nvSpPr>
      <xdr:spPr>
        <a:xfrm>
          <a:off x="1047749" y="39787"/>
          <a:ext cx="3781426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PLANILHA ESTATÍSTICAS</a:t>
          </a:r>
          <a:r>
            <a:rPr lang="pt-BR" sz="1600" b="1" baseline="0">
              <a:solidFill>
                <a:schemeClr val="bg1"/>
              </a:solidFill>
            </a:rPr>
            <a:t> DE FUTEBOL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91404</xdr:colOff>
      <xdr:row>0</xdr:row>
      <xdr:rowOff>432000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3FD4053-D49A-40C8-BAE7-88BB485F7C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2</xdr:col>
      <xdr:colOff>352425</xdr:colOff>
      <xdr:row>3</xdr:row>
      <xdr:rowOff>4350</xdr:rowOff>
    </xdr:to>
    <xdr:sp macro="" textlink="">
      <xdr:nvSpPr>
        <xdr:cNvPr id="8" name="Retângul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416B8C-E42F-4961-AFF8-08ECD6DE68BC}"/>
            </a:ext>
          </a:extLst>
        </xdr:cNvPr>
        <xdr:cNvSpPr/>
      </xdr:nvSpPr>
      <xdr:spPr>
        <a:xfrm>
          <a:off x="57150" y="476250"/>
          <a:ext cx="1143000" cy="252000"/>
        </a:xfrm>
        <a:prstGeom prst="rect">
          <a:avLst/>
        </a:prstGeom>
        <a:solidFill>
          <a:srgbClr val="070F6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2</xdr:col>
      <xdr:colOff>357188</xdr:colOff>
      <xdr:row>2</xdr:row>
      <xdr:rowOff>0</xdr:rowOff>
    </xdr:from>
    <xdr:to>
      <xdr:col>3</xdr:col>
      <xdr:colOff>347663</xdr:colOff>
      <xdr:row>3</xdr:row>
      <xdr:rowOff>4350</xdr:rowOff>
    </xdr:to>
    <xdr:sp macro="" textlink="">
      <xdr:nvSpPr>
        <xdr:cNvPr id="9" name="Retângulo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6DC1CDC-5493-47A0-8DCD-6CBD7F56582E}"/>
            </a:ext>
          </a:extLst>
        </xdr:cNvPr>
        <xdr:cNvSpPr/>
      </xdr:nvSpPr>
      <xdr:spPr>
        <a:xfrm>
          <a:off x="1204913" y="476250"/>
          <a:ext cx="1143000" cy="252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tx1"/>
              </a:solidFill>
            </a:rPr>
            <a:t>GRAFICOS</a:t>
          </a:r>
        </a:p>
      </xdr:txBody>
    </xdr:sp>
    <xdr:clientData/>
  </xdr:twoCellAnchor>
  <xdr:twoCellAnchor editAs="absolute">
    <xdr:from>
      <xdr:col>7</xdr:col>
      <xdr:colOff>285748</xdr:colOff>
      <xdr:row>0</xdr:row>
      <xdr:rowOff>39787</xdr:rowOff>
    </xdr:from>
    <xdr:to>
      <xdr:col>14</xdr:col>
      <xdr:colOff>92848</xdr:colOff>
      <xdr:row>0</xdr:row>
      <xdr:rowOff>399787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E62CAB76-30D9-45BE-8DBA-AFB5F75FC4C3}"/>
            </a:ext>
          </a:extLst>
        </xdr:cNvPr>
        <xdr:cNvSpPr txBox="1"/>
      </xdr:nvSpPr>
      <xdr:spPr>
        <a:xfrm>
          <a:off x="4895848" y="39787"/>
          <a:ext cx="396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LANÇAMENTO DOS JOGOS</a:t>
          </a:r>
          <a:r>
            <a:rPr lang="pt-BR" sz="1600" b="1" baseline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 E RESULTADOS</a:t>
          </a:r>
          <a:endParaRPr lang="pt-BR" sz="1600">
            <a:effectLst/>
          </a:endParaRPr>
        </a:p>
      </xdr:txBody>
    </xdr:sp>
    <xdr:clientData/>
  </xdr:twoCellAnchor>
  <xdr:twoCellAnchor editAs="absolute">
    <xdr:from>
      <xdr:col>3</xdr:col>
      <xdr:colOff>352425</xdr:colOff>
      <xdr:row>2</xdr:row>
      <xdr:rowOff>0</xdr:rowOff>
    </xdr:from>
    <xdr:to>
      <xdr:col>4</xdr:col>
      <xdr:colOff>342900</xdr:colOff>
      <xdr:row>3</xdr:row>
      <xdr:rowOff>4350</xdr:rowOff>
    </xdr:to>
    <xdr:sp macro="" textlink="">
      <xdr:nvSpPr>
        <xdr:cNvPr id="11" name="Retângulo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13248BC-3AF8-C377-8BB9-C5DDDE0D332C}"/>
            </a:ext>
          </a:extLst>
        </xdr:cNvPr>
        <xdr:cNvSpPr/>
      </xdr:nvSpPr>
      <xdr:spPr>
        <a:xfrm>
          <a:off x="2352675" y="476250"/>
          <a:ext cx="1143000" cy="252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tx1"/>
              </a:solidFill>
            </a:rPr>
            <a:t>BÔNUS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67231</xdr:colOff>
      <xdr:row>16</xdr:row>
      <xdr:rowOff>108489</xdr:rowOff>
    </xdr:from>
    <xdr:to>
      <xdr:col>11</xdr:col>
      <xdr:colOff>393706</xdr:colOff>
      <xdr:row>25</xdr:row>
      <xdr:rowOff>85989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85B7B06-5AB2-4AA5-ABE4-6FEA1B991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457200</xdr:colOff>
      <xdr:row>16</xdr:row>
      <xdr:rowOff>108489</xdr:rowOff>
    </xdr:from>
    <xdr:to>
      <xdr:col>17</xdr:col>
      <xdr:colOff>545550</xdr:colOff>
      <xdr:row>25</xdr:row>
      <xdr:rowOff>85989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9207C85-1AF7-4FF3-B22E-0B6998B88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67231</xdr:colOff>
      <xdr:row>26</xdr:row>
      <xdr:rowOff>22279</xdr:rowOff>
    </xdr:from>
    <xdr:to>
      <xdr:col>11</xdr:col>
      <xdr:colOff>393706</xdr:colOff>
      <xdr:row>34</xdr:row>
      <xdr:rowOff>190279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C6F0882-ADC5-4753-B257-FECF91626A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457200</xdr:colOff>
      <xdr:row>26</xdr:row>
      <xdr:rowOff>22279</xdr:rowOff>
    </xdr:from>
    <xdr:to>
      <xdr:col>17</xdr:col>
      <xdr:colOff>545550</xdr:colOff>
      <xdr:row>34</xdr:row>
      <xdr:rowOff>190279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99B0D85F-C67F-4175-977B-09E1C9FD3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18</xdr:col>
      <xdr:colOff>7141</xdr:colOff>
      <xdr:row>16</xdr:row>
      <xdr:rowOff>108489</xdr:rowOff>
    </xdr:from>
    <xdr:to>
      <xdr:col>23</xdr:col>
      <xdr:colOff>343141</xdr:colOff>
      <xdr:row>25</xdr:row>
      <xdr:rowOff>85989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698C34DE-84AF-44C6-BB75-07D0B6D9F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457200</xdr:colOff>
      <xdr:row>7</xdr:row>
      <xdr:rowOff>66674</xdr:rowOff>
    </xdr:from>
    <xdr:to>
      <xdr:col>17</xdr:col>
      <xdr:colOff>545550</xdr:colOff>
      <xdr:row>15</xdr:row>
      <xdr:rowOff>162674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FF280667-76DA-47AB-BF01-75D64087B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18</xdr:col>
      <xdr:colOff>7141</xdr:colOff>
      <xdr:row>26</xdr:row>
      <xdr:rowOff>22279</xdr:rowOff>
    </xdr:from>
    <xdr:to>
      <xdr:col>23</xdr:col>
      <xdr:colOff>343141</xdr:colOff>
      <xdr:row>34</xdr:row>
      <xdr:rowOff>190279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EE929B95-96AD-4F81-A83B-CFD49F787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19606</xdr:colOff>
      <xdr:row>7</xdr:row>
      <xdr:rowOff>66675</xdr:rowOff>
    </xdr:from>
    <xdr:to>
      <xdr:col>6</xdr:col>
      <xdr:colOff>19050</xdr:colOff>
      <xdr:row>15</xdr:row>
      <xdr:rowOff>66675</xdr:rowOff>
    </xdr:to>
    <xdr:sp macro="" textlink="">
      <xdr:nvSpPr>
        <xdr:cNvPr id="13" name="Retângulo 12">
          <a:extLst>
            <a:ext uri="{FF2B5EF4-FFF2-40B4-BE49-F238E27FC236}">
              <a16:creationId xmlns:a16="http://schemas.microsoft.com/office/drawing/2014/main" id="{F7BD1C6A-B50A-42AB-A92F-603343D915B3}"/>
            </a:ext>
          </a:extLst>
        </xdr:cNvPr>
        <xdr:cNvSpPr/>
      </xdr:nvSpPr>
      <xdr:spPr>
        <a:xfrm>
          <a:off x="76756" y="1247775"/>
          <a:ext cx="3047444" cy="1524000"/>
        </a:xfrm>
        <a:prstGeom prst="rect">
          <a:avLst/>
        </a:prstGeom>
        <a:ln>
          <a:solidFill>
            <a:schemeClr val="accent3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2000" b="1"/>
            <a:t>MEU TIME</a:t>
          </a:r>
        </a:p>
      </xdr:txBody>
    </xdr:sp>
    <xdr:clientData/>
  </xdr:twoCellAnchor>
  <xdr:twoCellAnchor editAs="oneCell">
    <xdr:from>
      <xdr:col>6</xdr:col>
      <xdr:colOff>83342</xdr:colOff>
      <xdr:row>7</xdr:row>
      <xdr:rowOff>66674</xdr:rowOff>
    </xdr:from>
    <xdr:to>
      <xdr:col>11</xdr:col>
      <xdr:colOff>409817</xdr:colOff>
      <xdr:row>15</xdr:row>
      <xdr:rowOff>162674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FB66B71A-FA7F-4D42-A7A7-0EE44B4D68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316686</xdr:colOff>
      <xdr:row>31</xdr:row>
      <xdr:rowOff>76182</xdr:rowOff>
    </xdr:from>
    <xdr:to>
      <xdr:col>5</xdr:col>
      <xdr:colOff>355086</xdr:colOff>
      <xdr:row>34</xdr:row>
      <xdr:rowOff>152682</xdr:rowOff>
    </xdr:to>
    <xdr:pic>
      <xdr:nvPicPr>
        <xdr:cNvPr id="3" name="Gráfico 2" descr="Selo cruz com preenchimento sólido">
          <a:extLst>
            <a:ext uri="{FF2B5EF4-FFF2-40B4-BE49-F238E27FC236}">
              <a16:creationId xmlns:a16="http://schemas.microsoft.com/office/drawing/2014/main" id="{9A085DAF-9142-F6E1-7E47-A71C499C3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2202636" y="5819757"/>
          <a:ext cx="648000" cy="648000"/>
        </a:xfrm>
        <a:prstGeom prst="rect">
          <a:avLst/>
        </a:prstGeom>
      </xdr:spPr>
    </xdr:pic>
    <xdr:clientData/>
  </xdr:twoCellAnchor>
  <xdr:twoCellAnchor editAs="oneCell">
    <xdr:from>
      <xdr:col>4</xdr:col>
      <xdr:colOff>316686</xdr:colOff>
      <xdr:row>21</xdr:row>
      <xdr:rowOff>76182</xdr:rowOff>
    </xdr:from>
    <xdr:to>
      <xdr:col>5</xdr:col>
      <xdr:colOff>355086</xdr:colOff>
      <xdr:row>24</xdr:row>
      <xdr:rowOff>152682</xdr:rowOff>
    </xdr:to>
    <xdr:pic>
      <xdr:nvPicPr>
        <xdr:cNvPr id="10" name="Gráfico 9" descr="Selo Tick1 com preenchimento sólido">
          <a:extLst>
            <a:ext uri="{FF2B5EF4-FFF2-40B4-BE49-F238E27FC236}">
              <a16:creationId xmlns:a16="http://schemas.microsoft.com/office/drawing/2014/main" id="{9EFE2E8B-A4C6-9992-A1DB-8B710D5C7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202636" y="3914757"/>
          <a:ext cx="648000" cy="648000"/>
        </a:xfrm>
        <a:prstGeom prst="rect">
          <a:avLst/>
        </a:prstGeom>
      </xdr:spPr>
    </xdr:pic>
    <xdr:clientData/>
  </xdr:twoCellAnchor>
  <xdr:twoCellAnchor editAs="oneCell">
    <xdr:from>
      <xdr:col>4</xdr:col>
      <xdr:colOff>316686</xdr:colOff>
      <xdr:row>26</xdr:row>
      <xdr:rowOff>76182</xdr:rowOff>
    </xdr:from>
    <xdr:to>
      <xdr:col>5</xdr:col>
      <xdr:colOff>355086</xdr:colOff>
      <xdr:row>29</xdr:row>
      <xdr:rowOff>152682</xdr:rowOff>
    </xdr:to>
    <xdr:pic>
      <xdr:nvPicPr>
        <xdr:cNvPr id="18" name="Gráfico 17" descr="Selo deixar de seguir com preenchimento sólido">
          <a:extLst>
            <a:ext uri="{FF2B5EF4-FFF2-40B4-BE49-F238E27FC236}">
              <a16:creationId xmlns:a16="http://schemas.microsoft.com/office/drawing/2014/main" id="{B4B811E8-D1DF-401E-0820-CAEC90565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4"/>
            </a:ext>
          </a:extLst>
        </a:blip>
        <a:stretch>
          <a:fillRect/>
        </a:stretch>
      </xdr:blipFill>
      <xdr:spPr>
        <a:xfrm>
          <a:off x="2202636" y="4867257"/>
          <a:ext cx="648000" cy="648000"/>
        </a:xfrm>
        <a:prstGeom prst="rect">
          <a:avLst/>
        </a:prstGeom>
      </xdr:spPr>
    </xdr:pic>
    <xdr:clientData/>
  </xdr:twoCellAnchor>
  <xdr:twoCellAnchor editAs="oneCell">
    <xdr:from>
      <xdr:col>1</xdr:col>
      <xdr:colOff>523875</xdr:colOff>
      <xdr:row>9</xdr:row>
      <xdr:rowOff>180975</xdr:rowOff>
    </xdr:from>
    <xdr:to>
      <xdr:col>5</xdr:col>
      <xdr:colOff>161925</xdr:colOff>
      <xdr:row>14</xdr:row>
      <xdr:rowOff>183643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A0C5178D-C17A-4B62-BF89-A2EDB14725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581025" y="1743075"/>
          <a:ext cx="2076450" cy="955168"/>
        </a:xfrm>
        <a:prstGeom prst="rect">
          <a:avLst/>
        </a:prstGeom>
      </xdr:spPr>
    </xdr:pic>
    <xdr:clientData/>
  </xdr:twoCellAnchor>
  <xdr:twoCellAnchor editAs="oneCell">
    <xdr:from>
      <xdr:col>18</xdr:col>
      <xdr:colOff>7141</xdr:colOff>
      <xdr:row>7</xdr:row>
      <xdr:rowOff>66674</xdr:rowOff>
    </xdr:from>
    <xdr:to>
      <xdr:col>23</xdr:col>
      <xdr:colOff>343141</xdr:colOff>
      <xdr:row>15</xdr:row>
      <xdr:rowOff>162674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A5B78E06-A7C8-459E-BBAD-3DC0E9E4A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absolute">
    <xdr:from>
      <xdr:col>2</xdr:col>
      <xdr:colOff>380999</xdr:colOff>
      <xdr:row>0</xdr:row>
      <xdr:rowOff>39787</xdr:rowOff>
    </xdr:from>
    <xdr:to>
      <xdr:col>8</xdr:col>
      <xdr:colOff>581025</xdr:colOff>
      <xdr:row>0</xdr:row>
      <xdr:rowOff>399787</xdr:rowOff>
    </xdr:to>
    <xdr:sp macro="" textlink="">
      <xdr:nvSpPr>
        <xdr:cNvPr id="20" name="CaixaDeTexto 19">
          <a:extLst>
            <a:ext uri="{FF2B5EF4-FFF2-40B4-BE49-F238E27FC236}">
              <a16:creationId xmlns:a16="http://schemas.microsoft.com/office/drawing/2014/main" id="{BB79873D-135E-4EE6-BA08-6EB922DA5EE1}"/>
            </a:ext>
          </a:extLst>
        </xdr:cNvPr>
        <xdr:cNvSpPr txBox="1"/>
      </xdr:nvSpPr>
      <xdr:spPr>
        <a:xfrm>
          <a:off x="1047749" y="39787"/>
          <a:ext cx="3781426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PLANILHA ESTATÍSTICAS</a:t>
          </a:r>
          <a:r>
            <a:rPr lang="pt-BR" sz="1600" b="1" baseline="0">
              <a:solidFill>
                <a:schemeClr val="bg1"/>
              </a:solidFill>
            </a:rPr>
            <a:t> DE FUTEBOL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272379</xdr:colOff>
      <xdr:row>0</xdr:row>
      <xdr:rowOff>432000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21E2B2D7-408E-4178-8C3E-4A574DA969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2</xdr:col>
      <xdr:colOff>533400</xdr:colOff>
      <xdr:row>3</xdr:row>
      <xdr:rowOff>4350</xdr:rowOff>
    </xdr:to>
    <xdr:sp macro="" textlink="">
      <xdr:nvSpPr>
        <xdr:cNvPr id="22" name="Retângulo 21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C1F4D260-846D-4BB4-898B-576901B10396}"/>
            </a:ext>
          </a:extLst>
        </xdr:cNvPr>
        <xdr:cNvSpPr/>
      </xdr:nvSpPr>
      <xdr:spPr>
        <a:xfrm>
          <a:off x="57150" y="476250"/>
          <a:ext cx="1143000" cy="252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chemeClr val="tx1"/>
              </a:solidFill>
              <a:latin typeface="+mn-lt"/>
              <a:ea typeface="+mn-ea"/>
              <a:cs typeface="+mn-cs"/>
            </a:rPr>
            <a:t>LANÇAMENTOS</a:t>
          </a:r>
        </a:p>
      </xdr:txBody>
    </xdr:sp>
    <xdr:clientData/>
  </xdr:twoCellAnchor>
  <xdr:twoCellAnchor editAs="absolute">
    <xdr:from>
      <xdr:col>2</xdr:col>
      <xdr:colOff>538163</xdr:colOff>
      <xdr:row>2</xdr:row>
      <xdr:rowOff>0</xdr:rowOff>
    </xdr:from>
    <xdr:to>
      <xdr:col>4</xdr:col>
      <xdr:colOff>461963</xdr:colOff>
      <xdr:row>3</xdr:row>
      <xdr:rowOff>4350</xdr:rowOff>
    </xdr:to>
    <xdr:sp macro="" textlink="">
      <xdr:nvSpPr>
        <xdr:cNvPr id="23" name="Retângulo 22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C9741E93-E3F9-4A93-B37B-6263F32A6AD4}"/>
            </a:ext>
          </a:extLst>
        </xdr:cNvPr>
        <xdr:cNvSpPr/>
      </xdr:nvSpPr>
      <xdr:spPr>
        <a:xfrm>
          <a:off x="1204913" y="476250"/>
          <a:ext cx="1143000" cy="252000"/>
        </a:xfrm>
        <a:prstGeom prst="rect">
          <a:avLst/>
        </a:prstGeom>
        <a:solidFill>
          <a:srgbClr val="070F6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chemeClr val="bg1"/>
              </a:solidFill>
              <a:latin typeface="+mn-lt"/>
              <a:ea typeface="+mn-ea"/>
              <a:cs typeface="+mn-cs"/>
            </a:rPr>
            <a:t>GRAFICOS</a:t>
          </a:r>
        </a:p>
      </xdr:txBody>
    </xdr:sp>
    <xdr:clientData/>
  </xdr:twoCellAnchor>
  <xdr:twoCellAnchor editAs="absolute">
    <xdr:from>
      <xdr:col>9</xdr:col>
      <xdr:colOff>9523</xdr:colOff>
      <xdr:row>0</xdr:row>
      <xdr:rowOff>39787</xdr:rowOff>
    </xdr:from>
    <xdr:to>
      <xdr:col>16</xdr:col>
      <xdr:colOff>7123</xdr:colOff>
      <xdr:row>0</xdr:row>
      <xdr:rowOff>399787</xdr:rowOff>
    </xdr:to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75877D2F-392C-4F60-BC00-FF30BC4B5714}"/>
            </a:ext>
          </a:extLst>
        </xdr:cNvPr>
        <xdr:cNvSpPr txBox="1"/>
      </xdr:nvSpPr>
      <xdr:spPr>
        <a:xfrm>
          <a:off x="4895848" y="39787"/>
          <a:ext cx="396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ANÁLISE</a:t>
          </a:r>
          <a:r>
            <a:rPr lang="pt-BR" sz="1600" b="1" baseline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 GRÁFICA DE RESULTADOS</a:t>
          </a:r>
          <a:endParaRPr lang="pt-BR" sz="1600">
            <a:effectLst/>
          </a:endParaRPr>
        </a:p>
      </xdr:txBody>
    </xdr:sp>
    <xdr:clientData/>
  </xdr:twoCellAnchor>
  <xdr:twoCellAnchor editAs="absolute">
    <xdr:from>
      <xdr:col>4</xdr:col>
      <xdr:colOff>466725</xdr:colOff>
      <xdr:row>2</xdr:row>
      <xdr:rowOff>0</xdr:rowOff>
    </xdr:from>
    <xdr:to>
      <xdr:col>6</xdr:col>
      <xdr:colOff>390525</xdr:colOff>
      <xdr:row>3</xdr:row>
      <xdr:rowOff>4350</xdr:rowOff>
    </xdr:to>
    <xdr:sp macro="" textlink="">
      <xdr:nvSpPr>
        <xdr:cNvPr id="25" name="Retângulo 24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AD861272-9730-4389-907B-45881FFF1C7B}"/>
            </a:ext>
          </a:extLst>
        </xdr:cNvPr>
        <xdr:cNvSpPr/>
      </xdr:nvSpPr>
      <xdr:spPr>
        <a:xfrm>
          <a:off x="2352675" y="476250"/>
          <a:ext cx="1143000" cy="252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tx1"/>
              </a:solidFill>
            </a:rPr>
            <a:t>BÔNUS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380999</xdr:colOff>
      <xdr:row>0</xdr:row>
      <xdr:rowOff>39787</xdr:rowOff>
    </xdr:from>
    <xdr:to>
      <xdr:col>8</xdr:col>
      <xdr:colOff>504825</xdr:colOff>
      <xdr:row>0</xdr:row>
      <xdr:rowOff>399787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377200AF-E0E7-42A8-AAA4-903C06EAD009}"/>
            </a:ext>
          </a:extLst>
        </xdr:cNvPr>
        <xdr:cNvSpPr txBox="1"/>
      </xdr:nvSpPr>
      <xdr:spPr>
        <a:xfrm>
          <a:off x="1047749" y="39787"/>
          <a:ext cx="3781426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PLANILHA ESTATÍTICAS</a:t>
          </a:r>
          <a:r>
            <a:rPr lang="pt-BR" sz="1600" b="1" baseline="0">
              <a:solidFill>
                <a:schemeClr val="bg1"/>
              </a:solidFill>
            </a:rPr>
            <a:t> DE FUTEBOL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8</xdr:col>
      <xdr:colOff>571499</xdr:colOff>
      <xdr:row>0</xdr:row>
      <xdr:rowOff>39787</xdr:rowOff>
    </xdr:from>
    <xdr:to>
      <xdr:col>16</xdr:col>
      <xdr:colOff>457200</xdr:colOff>
      <xdr:row>0</xdr:row>
      <xdr:rowOff>399787</xdr:rowOff>
    </xdr:to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617D499C-DAF1-4C8E-91A7-B73AEA0442E8}"/>
            </a:ext>
          </a:extLst>
        </xdr:cNvPr>
        <xdr:cNvSpPr txBox="1"/>
      </xdr:nvSpPr>
      <xdr:spPr>
        <a:xfrm>
          <a:off x="4895849" y="39787"/>
          <a:ext cx="3724276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BÔNUS E INFORMAÇÕES ADICIONAIS</a:t>
          </a:r>
          <a:endParaRPr lang="pt-BR" sz="1600">
            <a:effectLst/>
          </a:endParaRPr>
        </a:p>
      </xdr:txBody>
    </xdr:sp>
    <xdr:clientData/>
  </xdr:twoCellAnchor>
  <xdr:twoCellAnchor editAs="absolute">
    <xdr:from>
      <xdr:col>19</xdr:col>
      <xdr:colOff>602042</xdr:colOff>
      <xdr:row>0</xdr:row>
      <xdr:rowOff>39787</xdr:rowOff>
    </xdr:from>
    <xdr:to>
      <xdr:col>21</xdr:col>
      <xdr:colOff>392493</xdr:colOff>
      <xdr:row>0</xdr:row>
      <xdr:rowOff>399787</xdr:rowOff>
    </xdr:to>
    <xdr:sp macro="" textlink="">
      <xdr:nvSpPr>
        <xdr:cNvPr id="14" name="CaixaDeTexto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EC9993-BF95-4566-A0AE-03BF7BC07FE7}"/>
            </a:ext>
          </a:extLst>
        </xdr:cNvPr>
        <xdr:cNvSpPr txBox="1"/>
      </xdr:nvSpPr>
      <xdr:spPr>
        <a:xfrm>
          <a:off x="10565192" y="39787"/>
          <a:ext cx="1009651" cy="3600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1100" b="1"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VOLTAR</a:t>
          </a:r>
          <a:endParaRPr lang="pt-BR" sz="11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absolute">
    <xdr:from>
      <xdr:col>20</xdr:col>
      <xdr:colOff>9525</xdr:colOff>
      <xdr:row>0</xdr:row>
      <xdr:rowOff>57150</xdr:rowOff>
    </xdr:from>
    <xdr:to>
      <xdr:col>20</xdr:col>
      <xdr:colOff>369525</xdr:colOff>
      <xdr:row>0</xdr:row>
      <xdr:rowOff>417150</xdr:rowOff>
    </xdr:to>
    <xdr:pic>
      <xdr:nvPicPr>
        <xdr:cNvPr id="16" name="Gráfico 15" descr="Setas de Divisão com preenchimento sólido">
          <a:extLst>
            <a:ext uri="{FF2B5EF4-FFF2-40B4-BE49-F238E27FC236}">
              <a16:creationId xmlns:a16="http://schemas.microsoft.com/office/drawing/2014/main" id="{A8BAC8B9-A5D1-4ABE-94B2-D8B27D01C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582275" y="57150"/>
          <a:ext cx="360000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272379</xdr:colOff>
      <xdr:row>0</xdr:row>
      <xdr:rowOff>432000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A4705E39-7386-4B3E-9156-AC0B8BAD5E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absolute">
    <xdr:from>
      <xdr:col>1</xdr:col>
      <xdr:colOff>19050</xdr:colOff>
      <xdr:row>2</xdr:row>
      <xdr:rowOff>69348</xdr:rowOff>
    </xdr:from>
    <xdr:to>
      <xdr:col>10</xdr:col>
      <xdr:colOff>552450</xdr:colOff>
      <xdr:row>17</xdr:row>
      <xdr:rowOff>171449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6DAF1E35-9A60-A3C1-6617-EECDE70AEE27}"/>
            </a:ext>
          </a:extLst>
        </xdr:cNvPr>
        <xdr:cNvGrpSpPr/>
      </xdr:nvGrpSpPr>
      <xdr:grpSpPr>
        <a:xfrm>
          <a:off x="76200" y="564648"/>
          <a:ext cx="6019800" cy="3531101"/>
          <a:chOff x="76200" y="564648"/>
          <a:chExt cx="6019800" cy="3531101"/>
        </a:xfrm>
      </xdr:grpSpPr>
      <xdr:sp macro="" textlink="">
        <xdr:nvSpPr>
          <xdr:cNvPr id="18" name="Retângulo 17">
            <a:extLst>
              <a:ext uri="{FF2B5EF4-FFF2-40B4-BE49-F238E27FC236}">
                <a16:creationId xmlns:a16="http://schemas.microsoft.com/office/drawing/2014/main" id="{28DD7A07-7597-42C1-AF7A-FBE2B4836CD6}"/>
              </a:ext>
            </a:extLst>
          </xdr:cNvPr>
          <xdr:cNvSpPr/>
        </xdr:nvSpPr>
        <xdr:spPr>
          <a:xfrm>
            <a:off x="981585" y="564648"/>
            <a:ext cx="4228081" cy="530658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solidFill>
              <a:srgbClr val="070F62"/>
            </a:solidFill>
          </a:ln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2800" b="1" cap="none" spc="0">
                <a:ln w="0"/>
                <a:solidFill>
                  <a:srgbClr val="00206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DESCONTO PLANILHA LOJA</a:t>
            </a:r>
          </a:p>
        </xdr:txBody>
      </xdr:sp>
      <xdr:sp macro="" textlink="">
        <xdr:nvSpPr>
          <xdr:cNvPr id="28" name="Retângulo 2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7F2BD08D-DEFC-401B-B55F-E5DF6B7B7667}"/>
              </a:ext>
            </a:extLst>
          </xdr:cNvPr>
          <xdr:cNvSpPr/>
        </xdr:nvSpPr>
        <xdr:spPr>
          <a:xfrm>
            <a:off x="76200" y="1152524"/>
            <a:ext cx="6019800" cy="2943225"/>
          </a:xfrm>
          <a:prstGeom prst="rect">
            <a:avLst/>
          </a:prstGeom>
          <a:noFill/>
          <a:ln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31" name="Imagem 3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5EF8D661-04D9-4BFA-82A2-EF5E33CF9BD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2400" y="1200150"/>
            <a:ext cx="2857143" cy="2857143"/>
          </a:xfrm>
          <a:prstGeom prst="rect">
            <a:avLst/>
          </a:prstGeom>
          <a:ln>
            <a:noFill/>
          </a:ln>
        </xdr:spPr>
      </xdr:pic>
      <xdr:pic>
        <xdr:nvPicPr>
          <xdr:cNvPr id="32" name="Imagem 31">
            <a:extLst>
              <a:ext uri="{FF2B5EF4-FFF2-40B4-BE49-F238E27FC236}">
                <a16:creationId xmlns:a16="http://schemas.microsoft.com/office/drawing/2014/main" id="{68B4ABCC-D0F6-4BAC-98FF-FD4B672ACE7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66250" y="1200150"/>
            <a:ext cx="2857143" cy="2857143"/>
          </a:xfrm>
          <a:prstGeom prst="rect">
            <a:avLst/>
          </a:prstGeom>
          <a:ln>
            <a:noFill/>
          </a:ln>
        </xdr:spPr>
      </xdr:pic>
    </xdr:grpSp>
    <xdr:clientData/>
  </xdr:twoCellAnchor>
  <xdr:twoCellAnchor editAs="absolute">
    <xdr:from>
      <xdr:col>13</xdr:col>
      <xdr:colOff>19050</xdr:colOff>
      <xdr:row>2</xdr:row>
      <xdr:rowOff>69348</xdr:rowOff>
    </xdr:from>
    <xdr:to>
      <xdr:col>23</xdr:col>
      <xdr:colOff>0</xdr:colOff>
      <xdr:row>17</xdr:row>
      <xdr:rowOff>171449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13687FBB-C48C-25E1-EE3B-40AD63F82160}"/>
            </a:ext>
          </a:extLst>
        </xdr:cNvPr>
        <xdr:cNvGrpSpPr/>
      </xdr:nvGrpSpPr>
      <xdr:grpSpPr>
        <a:xfrm>
          <a:off x="6381750" y="564648"/>
          <a:ext cx="6019800" cy="3531101"/>
          <a:chOff x="6381750" y="564648"/>
          <a:chExt cx="6019800" cy="3531101"/>
        </a:xfrm>
      </xdr:grpSpPr>
      <xdr:sp macro="" textlink="">
        <xdr:nvSpPr>
          <xdr:cNvPr id="17" name="Retângulo 16">
            <a:extLst>
              <a:ext uri="{FF2B5EF4-FFF2-40B4-BE49-F238E27FC236}">
                <a16:creationId xmlns:a16="http://schemas.microsoft.com/office/drawing/2014/main" id="{F37BBF1B-725B-49BF-B20B-01B891F53374}"/>
              </a:ext>
            </a:extLst>
          </xdr:cNvPr>
          <xdr:cNvSpPr/>
        </xdr:nvSpPr>
        <xdr:spPr>
          <a:xfrm>
            <a:off x="7256514" y="564648"/>
            <a:ext cx="4270272" cy="530658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solidFill>
              <a:srgbClr val="070F62"/>
            </a:solidFill>
          </a:ln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2800" b="1" cap="none" spc="0">
                <a:ln w="0"/>
                <a:solidFill>
                  <a:srgbClr val="00206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PLANILHA PERSONALIZADA</a:t>
            </a:r>
          </a:p>
        </xdr:txBody>
      </xdr:sp>
      <xdr:sp macro="" textlink="">
        <xdr:nvSpPr>
          <xdr:cNvPr id="29" name="Retângulo 2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354D0B45-FAB2-4AE1-A596-8E76809D083E}"/>
              </a:ext>
            </a:extLst>
          </xdr:cNvPr>
          <xdr:cNvSpPr/>
        </xdr:nvSpPr>
        <xdr:spPr>
          <a:xfrm>
            <a:off x="6381750" y="1152524"/>
            <a:ext cx="6019800" cy="2943225"/>
          </a:xfrm>
          <a:prstGeom prst="rect">
            <a:avLst/>
          </a:prstGeom>
          <a:noFill/>
          <a:ln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33" name="Imagem 3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7B9B59CA-ECC2-4B9E-8793-FE095E39549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56325" y="1200150"/>
            <a:ext cx="2857143" cy="2857143"/>
          </a:xfrm>
          <a:prstGeom prst="rect">
            <a:avLst/>
          </a:prstGeom>
          <a:ln>
            <a:noFill/>
          </a:ln>
        </xdr:spPr>
      </xdr:pic>
      <xdr:pic>
        <xdr:nvPicPr>
          <xdr:cNvPr id="34" name="Imagem 33">
            <a:extLst>
              <a:ext uri="{FF2B5EF4-FFF2-40B4-BE49-F238E27FC236}">
                <a16:creationId xmlns:a16="http://schemas.microsoft.com/office/drawing/2014/main" id="{C3945F07-0F50-437D-B179-D9CE5D9D71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03500" y="1200150"/>
            <a:ext cx="2857143" cy="2857143"/>
          </a:xfrm>
          <a:prstGeom prst="rect">
            <a:avLst/>
          </a:prstGeom>
          <a:ln>
            <a:noFill/>
          </a:ln>
        </xdr:spPr>
      </xdr:pic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5AC41-E362-48AB-A0D5-BDDE1582BF66}">
  <dimension ref="A1:Z74"/>
  <sheetViews>
    <sheetView showGridLines="0" tabSelected="1" workbookViewId="0">
      <pane ySplit="7" topLeftCell="A8" activePane="bottomLeft" state="frozen"/>
      <selection pane="bottomLeft"/>
    </sheetView>
  </sheetViews>
  <sheetFormatPr defaultRowHeight="18" customHeight="1" x14ac:dyDescent="0.25"/>
  <cols>
    <col min="1" max="1" width="0.85546875" style="2" customWidth="1"/>
    <col min="2" max="2" width="11.85546875" style="2" customWidth="1"/>
    <col min="3" max="4" width="17.28515625" style="2" customWidth="1"/>
    <col min="5" max="5" width="8.7109375" style="2" customWidth="1"/>
    <col min="6" max="8" width="6.5703125" style="2" customWidth="1"/>
    <col min="9" max="18" width="9.28515625" style="2" customWidth="1"/>
    <col min="19" max="20" width="11.140625" style="2" customWidth="1"/>
    <col min="21" max="26" width="9.28515625" style="2" customWidth="1"/>
    <col min="27" max="16384" width="9.140625" style="2"/>
  </cols>
  <sheetData>
    <row r="1" spans="1:26" s="12" customFormat="1" ht="35.1" customHeight="1" x14ac:dyDescent="0.25">
      <c r="C1" s="14"/>
    </row>
    <row r="2" spans="1:26" s="11" customFormat="1" ht="3.6" customHeight="1" x14ac:dyDescent="0.25"/>
    <row r="3" spans="1:26" s="17" customFormat="1" ht="20.100000000000001" customHeight="1" x14ac:dyDescent="0.25">
      <c r="A3" s="11"/>
    </row>
    <row r="4" spans="1:26" s="11" customFormat="1" ht="3.6" customHeight="1" x14ac:dyDescent="0.25"/>
    <row r="5" spans="1:26" s="12" customFormat="1" ht="4.5" customHeight="1" thickBot="1" x14ac:dyDescent="0.3"/>
    <row r="6" spans="1:26" ht="18" customHeight="1" x14ac:dyDescent="0.25">
      <c r="B6" s="48" t="s">
        <v>25</v>
      </c>
      <c r="C6" s="47"/>
      <c r="D6" s="47"/>
      <c r="E6" s="47"/>
      <c r="F6" s="47" t="s">
        <v>26</v>
      </c>
      <c r="G6" s="47"/>
      <c r="H6" s="47"/>
      <c r="I6" s="47" t="s">
        <v>41</v>
      </c>
      <c r="J6" s="47"/>
      <c r="K6" s="47" t="s">
        <v>28</v>
      </c>
      <c r="L6" s="47"/>
      <c r="M6" s="47" t="s">
        <v>29</v>
      </c>
      <c r="N6" s="47"/>
      <c r="O6" s="47" t="s">
        <v>37</v>
      </c>
      <c r="P6" s="47"/>
      <c r="Q6" s="47" t="s">
        <v>30</v>
      </c>
      <c r="R6" s="47"/>
      <c r="S6" s="47" t="s">
        <v>31</v>
      </c>
      <c r="T6" s="47"/>
      <c r="U6" s="47" t="s">
        <v>32</v>
      </c>
      <c r="V6" s="47"/>
      <c r="W6" s="47" t="s">
        <v>33</v>
      </c>
      <c r="X6" s="47"/>
      <c r="Y6" s="47" t="s">
        <v>42</v>
      </c>
      <c r="Z6" s="50"/>
    </row>
    <row r="7" spans="1:26" s="3" customFormat="1" ht="25.5" x14ac:dyDescent="0.25">
      <c r="B7" s="33" t="s">
        <v>7</v>
      </c>
      <c r="C7" s="18" t="s">
        <v>8</v>
      </c>
      <c r="D7" s="18" t="s">
        <v>9</v>
      </c>
      <c r="E7" s="18" t="s">
        <v>11</v>
      </c>
      <c r="F7" s="18" t="s">
        <v>0</v>
      </c>
      <c r="G7" s="18" t="s">
        <v>1</v>
      </c>
      <c r="H7" s="18" t="s">
        <v>2</v>
      </c>
      <c r="I7" s="18" t="s">
        <v>23</v>
      </c>
      <c r="J7" s="18" t="s">
        <v>24</v>
      </c>
      <c r="K7" s="18" t="s">
        <v>39</v>
      </c>
      <c r="L7" s="18" t="s">
        <v>40</v>
      </c>
      <c r="M7" s="18" t="s">
        <v>39</v>
      </c>
      <c r="N7" s="18" t="s">
        <v>40</v>
      </c>
      <c r="O7" s="18" t="s">
        <v>6</v>
      </c>
      <c r="P7" s="18" t="s">
        <v>5</v>
      </c>
      <c r="Q7" s="18" t="s">
        <v>3</v>
      </c>
      <c r="R7" s="18" t="s">
        <v>4</v>
      </c>
      <c r="S7" s="18" t="s">
        <v>3</v>
      </c>
      <c r="T7" s="18" t="s">
        <v>4</v>
      </c>
      <c r="U7" s="18" t="s">
        <v>6</v>
      </c>
      <c r="V7" s="18" t="s">
        <v>5</v>
      </c>
      <c r="W7" s="18" t="s">
        <v>6</v>
      </c>
      <c r="X7" s="18" t="s">
        <v>5</v>
      </c>
      <c r="Y7" s="18" t="s">
        <v>6</v>
      </c>
      <c r="Z7" s="34" t="s">
        <v>5</v>
      </c>
    </row>
    <row r="8" spans="1:26" ht="30" customHeight="1" x14ac:dyDescent="0.25">
      <c r="B8" s="35">
        <v>45323</v>
      </c>
      <c r="C8" s="25"/>
      <c r="D8" s="25"/>
      <c r="E8" s="30" t="s">
        <v>12</v>
      </c>
      <c r="F8" s="31" t="s">
        <v>10</v>
      </c>
      <c r="G8" s="19"/>
      <c r="H8" s="32"/>
      <c r="I8" s="26">
        <v>1</v>
      </c>
      <c r="J8" s="30">
        <v>0</v>
      </c>
      <c r="K8" s="31">
        <v>1</v>
      </c>
      <c r="L8" s="32"/>
      <c r="M8" s="26"/>
      <c r="N8" s="30"/>
      <c r="O8" s="31">
        <v>6</v>
      </c>
      <c r="P8" s="32">
        <v>4</v>
      </c>
      <c r="Q8" s="26">
        <v>6</v>
      </c>
      <c r="R8" s="30">
        <v>4</v>
      </c>
      <c r="S8" s="31">
        <v>4</v>
      </c>
      <c r="T8" s="32">
        <v>6</v>
      </c>
      <c r="U8" s="26">
        <v>11</v>
      </c>
      <c r="V8" s="30">
        <v>8</v>
      </c>
      <c r="W8" s="31">
        <v>2</v>
      </c>
      <c r="X8" s="32">
        <v>3</v>
      </c>
      <c r="Y8" s="26">
        <v>1</v>
      </c>
      <c r="Z8" s="36"/>
    </row>
    <row r="9" spans="1:26" ht="30" customHeight="1" x14ac:dyDescent="0.25">
      <c r="B9" s="35">
        <v>45327</v>
      </c>
      <c r="C9" s="25"/>
      <c r="D9" s="25"/>
      <c r="E9" s="30" t="s">
        <v>13</v>
      </c>
      <c r="F9" s="31"/>
      <c r="G9" s="19" t="s">
        <v>10</v>
      </c>
      <c r="H9" s="32"/>
      <c r="I9" s="26">
        <v>1</v>
      </c>
      <c r="J9" s="30">
        <v>1</v>
      </c>
      <c r="K9" s="31"/>
      <c r="L9" s="32">
        <v>1</v>
      </c>
      <c r="M9" s="26"/>
      <c r="N9" s="30">
        <v>1</v>
      </c>
      <c r="O9" s="31">
        <v>3</v>
      </c>
      <c r="P9" s="32">
        <v>7</v>
      </c>
      <c r="Q9" s="26">
        <v>3</v>
      </c>
      <c r="R9" s="30">
        <v>7</v>
      </c>
      <c r="S9" s="31">
        <v>3</v>
      </c>
      <c r="T9" s="32">
        <v>5</v>
      </c>
      <c r="U9" s="26">
        <v>8</v>
      </c>
      <c r="V9" s="30">
        <v>9</v>
      </c>
      <c r="W9" s="31">
        <v>1</v>
      </c>
      <c r="X9" s="32">
        <v>2</v>
      </c>
      <c r="Y9" s="26"/>
      <c r="Z9" s="36">
        <v>1</v>
      </c>
    </row>
    <row r="10" spans="1:26" ht="30" customHeight="1" x14ac:dyDescent="0.25">
      <c r="B10" s="35">
        <v>45330</v>
      </c>
      <c r="C10" s="25"/>
      <c r="D10" s="25"/>
      <c r="E10" s="30" t="s">
        <v>14</v>
      </c>
      <c r="F10" s="31" t="s">
        <v>10</v>
      </c>
      <c r="G10" s="19"/>
      <c r="H10" s="32"/>
      <c r="I10" s="26">
        <v>2</v>
      </c>
      <c r="J10" s="30">
        <v>0</v>
      </c>
      <c r="K10" s="31">
        <v>1</v>
      </c>
      <c r="L10" s="32">
        <v>1</v>
      </c>
      <c r="M10" s="26"/>
      <c r="N10" s="30"/>
      <c r="O10" s="31">
        <v>4</v>
      </c>
      <c r="P10" s="32">
        <v>3</v>
      </c>
      <c r="Q10" s="26">
        <v>4</v>
      </c>
      <c r="R10" s="30">
        <v>3</v>
      </c>
      <c r="S10" s="31">
        <v>4</v>
      </c>
      <c r="T10" s="32">
        <v>7</v>
      </c>
      <c r="U10" s="26">
        <v>9</v>
      </c>
      <c r="V10" s="30">
        <v>5</v>
      </c>
      <c r="W10" s="31">
        <v>3</v>
      </c>
      <c r="X10" s="32">
        <v>3</v>
      </c>
      <c r="Y10" s="26">
        <v>1</v>
      </c>
      <c r="Z10" s="36"/>
    </row>
    <row r="11" spans="1:26" ht="30" customHeight="1" x14ac:dyDescent="0.25">
      <c r="B11" s="35">
        <v>45332</v>
      </c>
      <c r="C11" s="25"/>
      <c r="D11" s="25"/>
      <c r="E11" s="30" t="s">
        <v>15</v>
      </c>
      <c r="F11" s="31"/>
      <c r="G11" s="19"/>
      <c r="H11" s="32" t="s">
        <v>10</v>
      </c>
      <c r="I11" s="26">
        <v>0</v>
      </c>
      <c r="J11" s="30">
        <v>1</v>
      </c>
      <c r="K11" s="31"/>
      <c r="L11" s="32"/>
      <c r="M11" s="26">
        <v>1</v>
      </c>
      <c r="N11" s="30"/>
      <c r="O11" s="31">
        <v>4</v>
      </c>
      <c r="P11" s="32">
        <v>2</v>
      </c>
      <c r="Q11" s="26">
        <v>4</v>
      </c>
      <c r="R11" s="30">
        <v>2</v>
      </c>
      <c r="S11" s="31">
        <v>6</v>
      </c>
      <c r="T11" s="32">
        <v>3</v>
      </c>
      <c r="U11" s="26">
        <v>6</v>
      </c>
      <c r="V11" s="30">
        <v>10</v>
      </c>
      <c r="W11" s="31">
        <v>1</v>
      </c>
      <c r="X11" s="32">
        <v>3</v>
      </c>
      <c r="Y11" s="26"/>
      <c r="Z11" s="36"/>
    </row>
    <row r="12" spans="1:26" ht="30" customHeight="1" x14ac:dyDescent="0.25">
      <c r="B12" s="35">
        <v>45356</v>
      </c>
      <c r="C12" s="25"/>
      <c r="D12" s="25"/>
      <c r="E12" s="30" t="s">
        <v>16</v>
      </c>
      <c r="F12" s="31"/>
      <c r="G12" s="19" t="s">
        <v>10</v>
      </c>
      <c r="H12" s="32"/>
      <c r="I12" s="26">
        <v>2</v>
      </c>
      <c r="J12" s="30">
        <v>2</v>
      </c>
      <c r="K12" s="31"/>
      <c r="L12" s="32">
        <v>2</v>
      </c>
      <c r="M12" s="26">
        <v>1</v>
      </c>
      <c r="N12" s="30">
        <v>1</v>
      </c>
      <c r="O12" s="31">
        <v>3</v>
      </c>
      <c r="P12" s="32">
        <v>3</v>
      </c>
      <c r="Q12" s="26">
        <v>3</v>
      </c>
      <c r="R12" s="30">
        <v>3</v>
      </c>
      <c r="S12" s="31">
        <v>4</v>
      </c>
      <c r="T12" s="32">
        <v>2</v>
      </c>
      <c r="U12" s="26">
        <v>10</v>
      </c>
      <c r="V12" s="30">
        <v>9</v>
      </c>
      <c r="W12" s="31">
        <v>2</v>
      </c>
      <c r="X12" s="32">
        <v>4</v>
      </c>
      <c r="Y12" s="26">
        <v>1</v>
      </c>
      <c r="Z12" s="36">
        <v>1</v>
      </c>
    </row>
    <row r="13" spans="1:26" ht="30" customHeight="1" x14ac:dyDescent="0.25">
      <c r="B13" s="35"/>
      <c r="C13" s="25"/>
      <c r="D13" s="25"/>
      <c r="E13" s="30"/>
      <c r="F13" s="31"/>
      <c r="G13" s="19"/>
      <c r="H13" s="32"/>
      <c r="I13" s="26"/>
      <c r="J13" s="30"/>
      <c r="K13" s="31"/>
      <c r="L13" s="32"/>
      <c r="M13" s="26"/>
      <c r="N13" s="30"/>
      <c r="O13" s="31"/>
      <c r="P13" s="32"/>
      <c r="Q13" s="26"/>
      <c r="R13" s="30"/>
      <c r="S13" s="31"/>
      <c r="T13" s="32"/>
      <c r="U13" s="26"/>
      <c r="V13" s="30"/>
      <c r="W13" s="31"/>
      <c r="X13" s="32"/>
      <c r="Y13" s="26"/>
      <c r="Z13" s="36"/>
    </row>
    <row r="14" spans="1:26" ht="30" customHeight="1" x14ac:dyDescent="0.25">
      <c r="B14" s="35"/>
      <c r="C14" s="25"/>
      <c r="D14" s="25"/>
      <c r="E14" s="30"/>
      <c r="F14" s="31"/>
      <c r="G14" s="19"/>
      <c r="H14" s="32"/>
      <c r="I14" s="26"/>
      <c r="J14" s="30"/>
      <c r="K14" s="31"/>
      <c r="L14" s="32"/>
      <c r="M14" s="26"/>
      <c r="N14" s="30"/>
      <c r="O14" s="31"/>
      <c r="P14" s="32"/>
      <c r="Q14" s="26"/>
      <c r="R14" s="30"/>
      <c r="S14" s="31"/>
      <c r="T14" s="32"/>
      <c r="U14" s="26"/>
      <c r="V14" s="30"/>
      <c r="W14" s="31"/>
      <c r="X14" s="32"/>
      <c r="Y14" s="26"/>
      <c r="Z14" s="36"/>
    </row>
    <row r="15" spans="1:26" ht="30" customHeight="1" x14ac:dyDescent="0.25">
      <c r="B15" s="35"/>
      <c r="C15" s="25"/>
      <c r="D15" s="25"/>
      <c r="E15" s="30"/>
      <c r="F15" s="31"/>
      <c r="G15" s="19"/>
      <c r="H15" s="32"/>
      <c r="I15" s="26"/>
      <c r="J15" s="30"/>
      <c r="K15" s="31"/>
      <c r="L15" s="32"/>
      <c r="M15" s="26"/>
      <c r="N15" s="30"/>
      <c r="O15" s="31"/>
      <c r="P15" s="32"/>
      <c r="Q15" s="26"/>
      <c r="R15" s="30"/>
      <c r="S15" s="31"/>
      <c r="T15" s="32"/>
      <c r="U15" s="26"/>
      <c r="V15" s="30"/>
      <c r="W15" s="31"/>
      <c r="X15" s="32"/>
      <c r="Y15" s="26"/>
      <c r="Z15" s="36"/>
    </row>
    <row r="16" spans="1:26" ht="30" customHeight="1" x14ac:dyDescent="0.25">
      <c r="B16" s="35"/>
      <c r="C16" s="25"/>
      <c r="D16" s="25"/>
      <c r="E16" s="30"/>
      <c r="F16" s="31"/>
      <c r="G16" s="19"/>
      <c r="H16" s="32"/>
      <c r="I16" s="26"/>
      <c r="J16" s="30"/>
      <c r="K16" s="31"/>
      <c r="L16" s="32"/>
      <c r="M16" s="26"/>
      <c r="N16" s="30"/>
      <c r="O16" s="31"/>
      <c r="P16" s="32"/>
      <c r="Q16" s="26"/>
      <c r="R16" s="30"/>
      <c r="S16" s="31"/>
      <c r="T16" s="32"/>
      <c r="U16" s="26"/>
      <c r="V16" s="30"/>
      <c r="W16" s="31"/>
      <c r="X16" s="32"/>
      <c r="Y16" s="26"/>
      <c r="Z16" s="36"/>
    </row>
    <row r="17" spans="2:26" ht="30" customHeight="1" x14ac:dyDescent="0.25">
      <c r="B17" s="35"/>
      <c r="C17" s="25"/>
      <c r="D17" s="25"/>
      <c r="E17" s="30"/>
      <c r="F17" s="31"/>
      <c r="G17" s="19"/>
      <c r="H17" s="32"/>
      <c r="I17" s="26"/>
      <c r="J17" s="30"/>
      <c r="K17" s="31"/>
      <c r="L17" s="32"/>
      <c r="M17" s="26"/>
      <c r="N17" s="30"/>
      <c r="O17" s="31"/>
      <c r="P17" s="32"/>
      <c r="Q17" s="26"/>
      <c r="R17" s="30"/>
      <c r="S17" s="31"/>
      <c r="T17" s="32"/>
      <c r="U17" s="26"/>
      <c r="V17" s="30"/>
      <c r="W17" s="31"/>
      <c r="X17" s="32"/>
      <c r="Y17" s="26"/>
      <c r="Z17" s="36"/>
    </row>
    <row r="18" spans="2:26" ht="30" customHeight="1" x14ac:dyDescent="0.25">
      <c r="B18" s="35"/>
      <c r="C18" s="25"/>
      <c r="D18" s="25"/>
      <c r="E18" s="30"/>
      <c r="F18" s="31"/>
      <c r="G18" s="19"/>
      <c r="H18" s="32"/>
      <c r="I18" s="26"/>
      <c r="J18" s="30"/>
      <c r="K18" s="31"/>
      <c r="L18" s="32"/>
      <c r="M18" s="26"/>
      <c r="N18" s="30"/>
      <c r="O18" s="31"/>
      <c r="P18" s="32"/>
      <c r="Q18" s="26"/>
      <c r="R18" s="30"/>
      <c r="S18" s="31"/>
      <c r="T18" s="32"/>
      <c r="U18" s="26"/>
      <c r="V18" s="30"/>
      <c r="W18" s="31"/>
      <c r="X18" s="32"/>
      <c r="Y18" s="26"/>
      <c r="Z18" s="36"/>
    </row>
    <row r="19" spans="2:26" ht="30" customHeight="1" x14ac:dyDescent="0.25">
      <c r="B19" s="35"/>
      <c r="C19" s="25"/>
      <c r="D19" s="25"/>
      <c r="E19" s="30"/>
      <c r="F19" s="31"/>
      <c r="G19" s="19"/>
      <c r="H19" s="32"/>
      <c r="I19" s="26"/>
      <c r="J19" s="30"/>
      <c r="K19" s="31"/>
      <c r="L19" s="32"/>
      <c r="M19" s="26"/>
      <c r="N19" s="30"/>
      <c r="O19" s="31"/>
      <c r="P19" s="32"/>
      <c r="Q19" s="26"/>
      <c r="R19" s="30"/>
      <c r="S19" s="31"/>
      <c r="T19" s="32"/>
      <c r="U19" s="26"/>
      <c r="V19" s="30"/>
      <c r="W19" s="31"/>
      <c r="X19" s="32"/>
      <c r="Y19" s="26"/>
      <c r="Z19" s="36"/>
    </row>
    <row r="20" spans="2:26" ht="30" customHeight="1" x14ac:dyDescent="0.25">
      <c r="B20" s="35"/>
      <c r="C20" s="25"/>
      <c r="D20" s="25"/>
      <c r="E20" s="30"/>
      <c r="F20" s="31"/>
      <c r="G20" s="19"/>
      <c r="H20" s="32"/>
      <c r="I20" s="26"/>
      <c r="J20" s="30"/>
      <c r="K20" s="31"/>
      <c r="L20" s="32"/>
      <c r="M20" s="26"/>
      <c r="N20" s="30"/>
      <c r="O20" s="31"/>
      <c r="P20" s="32"/>
      <c r="Q20" s="26"/>
      <c r="R20" s="30"/>
      <c r="S20" s="31"/>
      <c r="T20" s="32"/>
      <c r="U20" s="26"/>
      <c r="V20" s="30"/>
      <c r="W20" s="31"/>
      <c r="X20" s="32"/>
      <c r="Y20" s="26"/>
      <c r="Z20" s="36"/>
    </row>
    <row r="21" spans="2:26" ht="30" customHeight="1" x14ac:dyDescent="0.25">
      <c r="B21" s="35"/>
      <c r="C21" s="25"/>
      <c r="D21" s="25"/>
      <c r="E21" s="30"/>
      <c r="F21" s="31"/>
      <c r="G21" s="19"/>
      <c r="H21" s="32"/>
      <c r="I21" s="26"/>
      <c r="J21" s="30"/>
      <c r="K21" s="31"/>
      <c r="L21" s="32"/>
      <c r="M21" s="26"/>
      <c r="N21" s="30"/>
      <c r="O21" s="31"/>
      <c r="P21" s="32"/>
      <c r="Q21" s="26"/>
      <c r="R21" s="30"/>
      <c r="S21" s="31"/>
      <c r="T21" s="32"/>
      <c r="U21" s="26"/>
      <c r="V21" s="30"/>
      <c r="W21" s="31"/>
      <c r="X21" s="32"/>
      <c r="Y21" s="26"/>
      <c r="Z21" s="36"/>
    </row>
    <row r="22" spans="2:26" ht="30" customHeight="1" x14ac:dyDescent="0.25">
      <c r="B22" s="35"/>
      <c r="C22" s="25"/>
      <c r="D22" s="25"/>
      <c r="E22" s="30"/>
      <c r="F22" s="31"/>
      <c r="G22" s="19"/>
      <c r="H22" s="32"/>
      <c r="I22" s="26"/>
      <c r="J22" s="30"/>
      <c r="K22" s="31"/>
      <c r="L22" s="32"/>
      <c r="M22" s="26"/>
      <c r="N22" s="30"/>
      <c r="O22" s="31"/>
      <c r="P22" s="32"/>
      <c r="Q22" s="26"/>
      <c r="R22" s="30"/>
      <c r="S22" s="31"/>
      <c r="T22" s="32"/>
      <c r="U22" s="26"/>
      <c r="V22" s="30"/>
      <c r="W22" s="31"/>
      <c r="X22" s="32"/>
      <c r="Y22" s="26"/>
      <c r="Z22" s="36"/>
    </row>
    <row r="23" spans="2:26" ht="30" customHeight="1" x14ac:dyDescent="0.25">
      <c r="B23" s="35"/>
      <c r="C23" s="25"/>
      <c r="D23" s="25"/>
      <c r="E23" s="30"/>
      <c r="F23" s="31"/>
      <c r="G23" s="19"/>
      <c r="H23" s="32"/>
      <c r="I23" s="26"/>
      <c r="J23" s="30"/>
      <c r="K23" s="31"/>
      <c r="L23" s="32"/>
      <c r="M23" s="26"/>
      <c r="N23" s="30"/>
      <c r="O23" s="31"/>
      <c r="P23" s="32"/>
      <c r="Q23" s="26"/>
      <c r="R23" s="30"/>
      <c r="S23" s="31"/>
      <c r="T23" s="32"/>
      <c r="U23" s="26"/>
      <c r="V23" s="30"/>
      <c r="W23" s="31"/>
      <c r="X23" s="32"/>
      <c r="Y23" s="26"/>
      <c r="Z23" s="36"/>
    </row>
    <row r="24" spans="2:26" ht="30" customHeight="1" x14ac:dyDescent="0.25">
      <c r="B24" s="35"/>
      <c r="C24" s="25"/>
      <c r="D24" s="25"/>
      <c r="E24" s="30"/>
      <c r="F24" s="31"/>
      <c r="G24" s="19"/>
      <c r="H24" s="32"/>
      <c r="I24" s="26"/>
      <c r="J24" s="30"/>
      <c r="K24" s="31"/>
      <c r="L24" s="32"/>
      <c r="M24" s="26"/>
      <c r="N24" s="30"/>
      <c r="O24" s="31"/>
      <c r="P24" s="32"/>
      <c r="Q24" s="26"/>
      <c r="R24" s="30"/>
      <c r="S24" s="31"/>
      <c r="T24" s="32"/>
      <c r="U24" s="26"/>
      <c r="V24" s="30"/>
      <c r="W24" s="31"/>
      <c r="X24" s="32"/>
      <c r="Y24" s="26"/>
      <c r="Z24" s="36"/>
    </row>
    <row r="25" spans="2:26" ht="30" customHeight="1" x14ac:dyDescent="0.25">
      <c r="B25" s="35"/>
      <c r="C25" s="25"/>
      <c r="D25" s="25"/>
      <c r="E25" s="30"/>
      <c r="F25" s="31"/>
      <c r="G25" s="19"/>
      <c r="H25" s="32"/>
      <c r="I25" s="26"/>
      <c r="J25" s="30"/>
      <c r="K25" s="31"/>
      <c r="L25" s="32"/>
      <c r="M25" s="26"/>
      <c r="N25" s="30"/>
      <c r="O25" s="31"/>
      <c r="P25" s="32"/>
      <c r="Q25" s="26"/>
      <c r="R25" s="30"/>
      <c r="S25" s="31"/>
      <c r="T25" s="32"/>
      <c r="U25" s="26"/>
      <c r="V25" s="30"/>
      <c r="W25" s="31"/>
      <c r="X25" s="32"/>
      <c r="Y25" s="26"/>
      <c r="Z25" s="36"/>
    </row>
    <row r="26" spans="2:26" ht="30" customHeight="1" x14ac:dyDescent="0.25">
      <c r="B26" s="35"/>
      <c r="C26" s="25"/>
      <c r="D26" s="25"/>
      <c r="E26" s="30"/>
      <c r="F26" s="31"/>
      <c r="G26" s="19"/>
      <c r="H26" s="32"/>
      <c r="I26" s="26"/>
      <c r="J26" s="30"/>
      <c r="K26" s="31"/>
      <c r="L26" s="32"/>
      <c r="M26" s="26"/>
      <c r="N26" s="30"/>
      <c r="O26" s="31"/>
      <c r="P26" s="32"/>
      <c r="Q26" s="26"/>
      <c r="R26" s="30"/>
      <c r="S26" s="31"/>
      <c r="T26" s="32"/>
      <c r="U26" s="26"/>
      <c r="V26" s="30"/>
      <c r="W26" s="31"/>
      <c r="X26" s="32"/>
      <c r="Y26" s="26"/>
      <c r="Z26" s="36"/>
    </row>
    <row r="27" spans="2:26" ht="30" customHeight="1" thickBot="1" x14ac:dyDescent="0.3">
      <c r="B27" s="37"/>
      <c r="C27" s="38"/>
      <c r="D27" s="38"/>
      <c r="E27" s="39"/>
      <c r="F27" s="40"/>
      <c r="G27" s="41"/>
      <c r="H27" s="42"/>
      <c r="I27" s="43"/>
      <c r="J27" s="39"/>
      <c r="K27" s="40"/>
      <c r="L27" s="42"/>
      <c r="M27" s="43"/>
      <c r="N27" s="39"/>
      <c r="O27" s="40"/>
      <c r="P27" s="42"/>
      <c r="Q27" s="43"/>
      <c r="R27" s="39"/>
      <c r="S27" s="40"/>
      <c r="T27" s="42"/>
      <c r="U27" s="43"/>
      <c r="V27" s="39"/>
      <c r="W27" s="40"/>
      <c r="X27" s="42"/>
      <c r="Y27" s="43"/>
      <c r="Z27" s="44"/>
    </row>
    <row r="69" spans="2:26" ht="18" customHeight="1" x14ac:dyDescent="0.25">
      <c r="B69" s="45" t="s">
        <v>38</v>
      </c>
      <c r="C69" s="46"/>
      <c r="D69" s="46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5"/>
    </row>
    <row r="70" spans="2:26" ht="18" customHeight="1" x14ac:dyDescent="0.25">
      <c r="B70" s="1"/>
      <c r="F70" s="49" t="s">
        <v>26</v>
      </c>
      <c r="G70" s="49"/>
      <c r="H70" s="49"/>
      <c r="I70" s="49" t="s">
        <v>27</v>
      </c>
      <c r="J70" s="49"/>
      <c r="K70" s="49" t="s">
        <v>28</v>
      </c>
      <c r="L70" s="49"/>
      <c r="M70" s="49" t="s">
        <v>29</v>
      </c>
      <c r="N70" s="49"/>
      <c r="O70" s="49" t="s">
        <v>37</v>
      </c>
      <c r="P70" s="49"/>
      <c r="Q70" s="49" t="s">
        <v>30</v>
      </c>
      <c r="R70" s="49"/>
      <c r="S70" s="49" t="s">
        <v>31</v>
      </c>
      <c r="T70" s="49"/>
      <c r="U70" s="49" t="s">
        <v>32</v>
      </c>
      <c r="V70" s="49"/>
      <c r="W70" s="49" t="s">
        <v>33</v>
      </c>
      <c r="X70" s="49"/>
      <c r="Y70" s="49" t="s">
        <v>42</v>
      </c>
      <c r="Z70" s="49"/>
    </row>
    <row r="71" spans="2:26" s="3" customFormat="1" ht="30" x14ac:dyDescent="0.25">
      <c r="B71" s="7"/>
      <c r="F71" s="20" t="str">
        <f>F7</f>
        <v>V</v>
      </c>
      <c r="G71" s="20" t="str">
        <f t="shared" ref="G71:X71" si="0">G7</f>
        <v>E</v>
      </c>
      <c r="H71" s="20" t="str">
        <f t="shared" si="0"/>
        <v>D</v>
      </c>
      <c r="I71" s="20" t="str">
        <f t="shared" si="0"/>
        <v>Feitos</v>
      </c>
      <c r="J71" s="20" t="str">
        <f t="shared" si="0"/>
        <v>Sofridos</v>
      </c>
      <c r="K71" s="20" t="str">
        <f t="shared" si="0"/>
        <v>Bola Rolando</v>
      </c>
      <c r="L71" s="20" t="str">
        <f t="shared" si="0"/>
        <v>Bola parada</v>
      </c>
      <c r="M71" s="20" t="str">
        <f t="shared" si="0"/>
        <v>Bola Rolando</v>
      </c>
      <c r="N71" s="20" t="str">
        <f t="shared" si="0"/>
        <v>Bola parada</v>
      </c>
      <c r="O71" s="20" t="str">
        <f t="shared" si="0"/>
        <v>A favor</v>
      </c>
      <c r="P71" s="20" t="str">
        <f t="shared" si="0"/>
        <v>Contra</v>
      </c>
      <c r="Q71" s="20" t="str">
        <f t="shared" si="0"/>
        <v>No gol</v>
      </c>
      <c r="R71" s="20" t="str">
        <f t="shared" si="0"/>
        <v>Fora</v>
      </c>
      <c r="S71" s="20" t="str">
        <f t="shared" si="0"/>
        <v>No gol</v>
      </c>
      <c r="T71" s="20" t="str">
        <f t="shared" si="0"/>
        <v>Fora</v>
      </c>
      <c r="U71" s="20" t="str">
        <f t="shared" si="0"/>
        <v>A favor</v>
      </c>
      <c r="V71" s="20" t="str">
        <f t="shared" si="0"/>
        <v>Contra</v>
      </c>
      <c r="W71" s="20" t="str">
        <f t="shared" si="0"/>
        <v>A favor</v>
      </c>
      <c r="X71" s="20" t="str">
        <f t="shared" si="0"/>
        <v>Contra</v>
      </c>
      <c r="Y71" s="20" t="str">
        <f t="shared" ref="Y71:Z71" si="1">Y7</f>
        <v>A favor</v>
      </c>
      <c r="Z71" s="21" t="str">
        <f t="shared" si="1"/>
        <v>Contra</v>
      </c>
    </row>
    <row r="72" spans="2:26" ht="18" customHeight="1" x14ac:dyDescent="0.25">
      <c r="B72" s="1" t="s">
        <v>17</v>
      </c>
      <c r="E72" s="22">
        <f>COUNTA(E8:E27)</f>
        <v>5</v>
      </c>
      <c r="F72" s="22">
        <f>COUNTA(F8:F27)</f>
        <v>2</v>
      </c>
      <c r="G72" s="22">
        <f>COUNTA(G8:G27)</f>
        <v>2</v>
      </c>
      <c r="H72" s="22">
        <f>COUNTA(H8:H27)</f>
        <v>1</v>
      </c>
      <c r="I72" s="22">
        <f>SUM(I8:I27)</f>
        <v>6</v>
      </c>
      <c r="J72" s="22">
        <f t="shared" ref="J72:X72" si="2">SUM(J8:J27)</f>
        <v>4</v>
      </c>
      <c r="K72" s="22">
        <f t="shared" si="2"/>
        <v>2</v>
      </c>
      <c r="L72" s="22">
        <f t="shared" si="2"/>
        <v>4</v>
      </c>
      <c r="M72" s="22">
        <f t="shared" si="2"/>
        <v>2</v>
      </c>
      <c r="N72" s="22">
        <f t="shared" si="2"/>
        <v>2</v>
      </c>
      <c r="O72" s="22">
        <f t="shared" si="2"/>
        <v>20</v>
      </c>
      <c r="P72" s="22">
        <f t="shared" si="2"/>
        <v>19</v>
      </c>
      <c r="Q72" s="22">
        <f t="shared" si="2"/>
        <v>20</v>
      </c>
      <c r="R72" s="22">
        <f t="shared" si="2"/>
        <v>19</v>
      </c>
      <c r="S72" s="22">
        <f t="shared" si="2"/>
        <v>21</v>
      </c>
      <c r="T72" s="22">
        <f t="shared" si="2"/>
        <v>23</v>
      </c>
      <c r="U72" s="22">
        <f t="shared" si="2"/>
        <v>44</v>
      </c>
      <c r="V72" s="22">
        <f t="shared" si="2"/>
        <v>41</v>
      </c>
      <c r="W72" s="22">
        <f t="shared" si="2"/>
        <v>9</v>
      </c>
      <c r="X72" s="22">
        <f t="shared" si="2"/>
        <v>15</v>
      </c>
      <c r="Y72" s="22">
        <f t="shared" ref="Y72:Z72" si="3">SUM(Y8:Y27)</f>
        <v>3</v>
      </c>
      <c r="Z72" s="23">
        <f t="shared" si="3"/>
        <v>2</v>
      </c>
    </row>
    <row r="73" spans="2:26" ht="18" customHeight="1" x14ac:dyDescent="0.25">
      <c r="B73" s="1"/>
      <c r="E73" s="22">
        <f>E72*3</f>
        <v>15</v>
      </c>
      <c r="F73" s="22">
        <f>F72*3</f>
        <v>6</v>
      </c>
      <c r="G73" s="22">
        <f>G72*1</f>
        <v>2</v>
      </c>
      <c r="H73" s="22">
        <f>H72*0</f>
        <v>0</v>
      </c>
      <c r="Z73" s="6"/>
    </row>
    <row r="74" spans="2:26" ht="18" customHeight="1" x14ac:dyDescent="0.25">
      <c r="B74" s="8"/>
      <c r="C74" s="9"/>
      <c r="D74" s="9"/>
      <c r="E74" s="24">
        <f>SUM(F73:H73)/E73</f>
        <v>0.53333333333333333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10"/>
    </row>
  </sheetData>
  <mergeCells count="22">
    <mergeCell ref="Y6:Z6"/>
    <mergeCell ref="Y70:Z70"/>
    <mergeCell ref="Q70:R70"/>
    <mergeCell ref="S70:T70"/>
    <mergeCell ref="U70:V70"/>
    <mergeCell ref="W70:X70"/>
    <mergeCell ref="F70:H70"/>
    <mergeCell ref="I70:J70"/>
    <mergeCell ref="K70:L70"/>
    <mergeCell ref="M70:N70"/>
    <mergeCell ref="O70:P70"/>
    <mergeCell ref="B69:D69"/>
    <mergeCell ref="U6:V6"/>
    <mergeCell ref="W6:X6"/>
    <mergeCell ref="I6:J6"/>
    <mergeCell ref="M6:N6"/>
    <mergeCell ref="O6:P6"/>
    <mergeCell ref="F6:H6"/>
    <mergeCell ref="B6:E6"/>
    <mergeCell ref="K6:L6"/>
    <mergeCell ref="Q6:R6"/>
    <mergeCell ref="S6:T6"/>
  </mergeCells>
  <phoneticPr fontId="2" type="noConversion"/>
  <dataValidations count="1">
    <dataValidation allowBlank="1" showInputMessage="1" showErrorMessage="1" promptTitle="CONTÉM FÓRMULAS" prompt="Não deletar ou digitar nestas células." sqref="F73:H73 E72:E74 F71:Z72" xr:uid="{0C2C9BCE-785C-4A14-BFCD-E284CEDAE50B}"/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95D03-05D5-45D5-A2DF-CF7E733337DE}">
  <dimension ref="A1:Y35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5" customHeight="1" x14ac:dyDescent="0.25"/>
  <cols>
    <col min="1" max="1" width="0.85546875" style="12" customWidth="1"/>
    <col min="2" max="2" width="9.140625" style="12" customWidth="1"/>
    <col min="3" max="6" width="9.140625" style="12"/>
    <col min="7" max="7" width="7.5703125" style="12" customWidth="1"/>
    <col min="8" max="11" width="9.5703125" style="12" customWidth="1"/>
    <col min="12" max="12" width="9.140625" style="12" customWidth="1"/>
    <col min="13" max="13" width="3.7109375" style="12" customWidth="1"/>
    <col min="14" max="24" width="9.140625" style="12"/>
    <col min="25" max="25" width="1.5703125" style="12" customWidth="1"/>
    <col min="26" max="16384" width="9.140625" style="12"/>
  </cols>
  <sheetData>
    <row r="1" spans="1:25" ht="35.1" customHeight="1" x14ac:dyDescent="0.25">
      <c r="C1" s="14"/>
    </row>
    <row r="2" spans="1:25" s="11" customFormat="1" ht="3.6" customHeight="1" x14ac:dyDescent="0.25"/>
    <row r="3" spans="1:25" s="17" customFormat="1" ht="20.100000000000001" customHeight="1" x14ac:dyDescent="0.25">
      <c r="A3" s="11"/>
    </row>
    <row r="4" spans="1:25" s="11" customFormat="1" ht="3.6" customHeight="1" x14ac:dyDescent="0.25"/>
    <row r="5" spans="1:25" ht="4.5" customHeight="1" x14ac:dyDescent="0.25"/>
    <row r="6" spans="1:25" ht="24.95" customHeight="1" x14ac:dyDescent="0.25">
      <c r="B6" s="66" t="s">
        <v>20</v>
      </c>
      <c r="C6" s="66"/>
      <c r="D6" s="66"/>
      <c r="E6" s="71">
        <v>44986</v>
      </c>
      <c r="F6" s="67"/>
      <c r="G6" s="66" t="s">
        <v>21</v>
      </c>
      <c r="H6" s="66"/>
      <c r="I6" s="67" t="s">
        <v>22</v>
      </c>
      <c r="J6" s="67"/>
      <c r="K6" s="67"/>
      <c r="L6" s="67"/>
      <c r="M6" s="67"/>
      <c r="N6" s="67"/>
      <c r="O6" s="6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5" ht="3.95" customHeight="1" x14ac:dyDescent="0.25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ht="15" customHeight="1" x14ac:dyDescent="0.25">
      <c r="B8" s="27"/>
      <c r="C8" s="27"/>
      <c r="D8" s="27"/>
      <c r="E8" s="27"/>
      <c r="F8" s="27"/>
      <c r="G8" s="27"/>
      <c r="M8" s="27"/>
      <c r="Q8" s="28"/>
      <c r="U8" s="27"/>
      <c r="Y8" s="27"/>
    </row>
    <row r="9" spans="1:25" ht="15" customHeight="1" x14ac:dyDescent="0.25">
      <c r="B9" s="27"/>
      <c r="C9" s="27"/>
      <c r="D9" s="27"/>
      <c r="E9" s="27"/>
      <c r="F9" s="27"/>
      <c r="G9" s="27"/>
      <c r="M9" s="27"/>
      <c r="Q9" s="28"/>
      <c r="U9" s="27"/>
      <c r="Y9" s="27"/>
    </row>
    <row r="10" spans="1:25" ht="15" customHeight="1" x14ac:dyDescent="0.25">
      <c r="B10" s="27"/>
      <c r="C10" s="27"/>
      <c r="D10" s="27"/>
      <c r="E10" s="27"/>
      <c r="F10" s="27"/>
      <c r="G10" s="27"/>
      <c r="M10" s="27"/>
      <c r="Q10" s="29"/>
      <c r="U10" s="27"/>
      <c r="Y10" s="27"/>
    </row>
    <row r="11" spans="1:25" ht="15" customHeight="1" x14ac:dyDescent="0.25">
      <c r="B11" s="27"/>
      <c r="C11" s="27"/>
      <c r="D11" s="27"/>
      <c r="E11" s="27"/>
      <c r="F11" s="27"/>
      <c r="G11" s="27"/>
      <c r="M11" s="27"/>
      <c r="Q11" s="29"/>
      <c r="U11" s="27"/>
      <c r="Y11" s="27"/>
    </row>
    <row r="12" spans="1:25" ht="15" customHeight="1" x14ac:dyDescent="0.25">
      <c r="B12" s="27"/>
      <c r="C12" s="27"/>
      <c r="D12" s="27"/>
      <c r="E12" s="27"/>
      <c r="F12" s="27"/>
      <c r="G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15" customHeight="1" x14ac:dyDescent="0.25">
      <c r="B13" s="27"/>
      <c r="C13" s="27"/>
      <c r="D13" s="27"/>
      <c r="E13" s="27"/>
      <c r="F13" s="27"/>
      <c r="G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15" customHeight="1" x14ac:dyDescent="0.25">
      <c r="B14" s="27"/>
      <c r="C14" s="27"/>
      <c r="D14" s="27"/>
      <c r="E14" s="27"/>
      <c r="F14" s="27"/>
      <c r="G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15" customHeight="1" x14ac:dyDescent="0.25">
      <c r="B15" s="27"/>
      <c r="C15" s="27"/>
      <c r="D15" s="27"/>
      <c r="E15" s="27"/>
      <c r="F15" s="27"/>
      <c r="G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14.25" customHeight="1" x14ac:dyDescent="0.25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2:25" ht="15" customHeight="1" x14ac:dyDescent="0.25">
      <c r="B17" s="72" t="s">
        <v>18</v>
      </c>
      <c r="C17" s="72"/>
      <c r="D17" s="72"/>
      <c r="E17" s="72" t="s">
        <v>19</v>
      </c>
      <c r="F17" s="72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2:25" ht="15" customHeight="1" x14ac:dyDescent="0.25">
      <c r="B18" s="72"/>
      <c r="C18" s="72"/>
      <c r="D18" s="72"/>
      <c r="E18" s="72"/>
      <c r="F18" s="72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2:25" ht="15" customHeight="1" x14ac:dyDescent="0.25">
      <c r="B19" s="73">
        <f>LANÇAMENTOS!E72</f>
        <v>5</v>
      </c>
      <c r="C19" s="73"/>
      <c r="D19" s="73"/>
      <c r="E19" s="74">
        <f>LANÇAMENTOS!E74</f>
        <v>0.53333333333333333</v>
      </c>
      <c r="F19" s="74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2:25" ht="15" customHeight="1" x14ac:dyDescent="0.25">
      <c r="B20" s="73"/>
      <c r="C20" s="73"/>
      <c r="D20" s="73"/>
      <c r="E20" s="74"/>
      <c r="F20" s="74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2:25" ht="15" customHeight="1" x14ac:dyDescent="0.25">
      <c r="C21" s="28"/>
      <c r="D21" s="28"/>
      <c r="E21" s="28"/>
      <c r="F21" s="28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2:25" ht="15" customHeight="1" x14ac:dyDescent="0.25">
      <c r="B22" s="63" t="s">
        <v>34</v>
      </c>
      <c r="C22" s="64"/>
      <c r="D22" s="65"/>
      <c r="E22" s="57"/>
      <c r="F22" s="58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2:25" ht="15" customHeight="1" x14ac:dyDescent="0.25">
      <c r="B23" s="63"/>
      <c r="C23" s="64"/>
      <c r="D23" s="65"/>
      <c r="E23" s="59"/>
      <c r="F23" s="60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2:25" ht="15" customHeight="1" x14ac:dyDescent="0.25">
      <c r="B24" s="51">
        <f>COUNTA(LANÇAMENTOS!F8:F27)</f>
        <v>2</v>
      </c>
      <c r="C24" s="52"/>
      <c r="D24" s="53"/>
      <c r="E24" s="59"/>
      <c r="F24" s="60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2:25" ht="15" customHeight="1" x14ac:dyDescent="0.25">
      <c r="B25" s="51"/>
      <c r="C25" s="52"/>
      <c r="D25" s="53"/>
      <c r="E25" s="61"/>
      <c r="F25" s="62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2:25" ht="15" customHeight="1" x14ac:dyDescent="0.25"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2:25" ht="15" customHeight="1" x14ac:dyDescent="0.25">
      <c r="B27" s="54" t="s">
        <v>35</v>
      </c>
      <c r="C27" s="55"/>
      <c r="D27" s="56"/>
      <c r="E27" s="57"/>
      <c r="F27" s="58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2:25" ht="15" customHeight="1" x14ac:dyDescent="0.25">
      <c r="B28" s="54"/>
      <c r="C28" s="55"/>
      <c r="D28" s="56"/>
      <c r="E28" s="59"/>
      <c r="F28" s="60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2:25" ht="15" customHeight="1" x14ac:dyDescent="0.25">
      <c r="B29" s="51">
        <f>COUNTA(LANÇAMENTOS!G8:G27)</f>
        <v>2</v>
      </c>
      <c r="C29" s="52"/>
      <c r="D29" s="53"/>
      <c r="E29" s="59"/>
      <c r="F29" s="60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</row>
    <row r="30" spans="2:25" ht="15" customHeight="1" x14ac:dyDescent="0.25">
      <c r="B30" s="51"/>
      <c r="C30" s="52"/>
      <c r="D30" s="53"/>
      <c r="E30" s="61"/>
      <c r="F30" s="62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</row>
    <row r="31" spans="2:25" ht="15" customHeight="1" x14ac:dyDescent="0.25"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</row>
    <row r="32" spans="2:25" ht="15" customHeight="1" x14ac:dyDescent="0.25">
      <c r="B32" s="68" t="s">
        <v>36</v>
      </c>
      <c r="C32" s="69"/>
      <c r="D32" s="70"/>
      <c r="E32" s="57"/>
      <c r="F32" s="58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</row>
    <row r="33" spans="2:25" ht="15" customHeight="1" x14ac:dyDescent="0.25">
      <c r="B33" s="68"/>
      <c r="C33" s="69"/>
      <c r="D33" s="70"/>
      <c r="E33" s="59"/>
      <c r="F33" s="60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</row>
    <row r="34" spans="2:25" ht="15" customHeight="1" x14ac:dyDescent="0.25">
      <c r="B34" s="51">
        <f>COUNTA(LANÇAMENTOS!H8:H27)</f>
        <v>1</v>
      </c>
      <c r="C34" s="52"/>
      <c r="D34" s="53"/>
      <c r="E34" s="59"/>
      <c r="F34" s="60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</row>
    <row r="35" spans="2:25" ht="15" customHeight="1" x14ac:dyDescent="0.25">
      <c r="B35" s="51"/>
      <c r="C35" s="52"/>
      <c r="D35" s="53"/>
      <c r="E35" s="61"/>
      <c r="F35" s="62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</row>
  </sheetData>
  <mergeCells count="17">
    <mergeCell ref="G6:H6"/>
    <mergeCell ref="I6:O6"/>
    <mergeCell ref="B32:D33"/>
    <mergeCell ref="B24:D25"/>
    <mergeCell ref="B29:D30"/>
    <mergeCell ref="B6:D6"/>
    <mergeCell ref="E6:F6"/>
    <mergeCell ref="B17:D18"/>
    <mergeCell ref="B19:D20"/>
    <mergeCell ref="E17:F18"/>
    <mergeCell ref="E19:F20"/>
    <mergeCell ref="B34:D35"/>
    <mergeCell ref="B27:D28"/>
    <mergeCell ref="E22:F25"/>
    <mergeCell ref="E27:F30"/>
    <mergeCell ref="E32:F35"/>
    <mergeCell ref="B22:D23"/>
  </mergeCells>
  <dataValidations count="1">
    <dataValidation allowBlank="1" showInputMessage="1" showErrorMessage="1" promptTitle="CONTÉM FÓRMULAS" prompt="Não deletar ou digitar nestas células." sqref="B24:D25 B29:D30 B34:D35 B19 B24:D24 E19" xr:uid="{3CCF6979-EAC0-4B8B-A8A3-090626F07E65}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1C66F-4AF9-474D-B07F-FCD168DAC1AE}">
  <sheetPr>
    <tabColor rgb="FFFFC000"/>
  </sheetPr>
  <dimension ref="A1:AG68"/>
  <sheetViews>
    <sheetView showGridLines="0" workbookViewId="0"/>
  </sheetViews>
  <sheetFormatPr defaultRowHeight="18" customHeight="1" x14ac:dyDescent="0.25"/>
  <cols>
    <col min="1" max="1" width="0.85546875" style="12" customWidth="1"/>
    <col min="2" max="11" width="9.140625" style="12" customWidth="1"/>
    <col min="12" max="13" width="1.5703125" style="12" customWidth="1"/>
    <col min="14" max="19" width="9" style="12" customWidth="1"/>
    <col min="20" max="16384" width="9.140625" style="12"/>
  </cols>
  <sheetData>
    <row r="1" spans="1:33" ht="35.1" customHeight="1" x14ac:dyDescent="0.25">
      <c r="C1" s="14"/>
    </row>
    <row r="2" spans="1:33" s="11" customFormat="1" ht="5.0999999999999996" customHeight="1" x14ac:dyDescent="0.25"/>
    <row r="3" spans="1:33" ht="18" customHeight="1" x14ac:dyDescent="0.25">
      <c r="A3" s="15"/>
      <c r="B3" s="13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3" ht="18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</row>
    <row r="5" spans="1:33" ht="18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</row>
    <row r="6" spans="1:33" ht="18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18" customHeight="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</row>
    <row r="8" spans="1:33" ht="18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</row>
    <row r="9" spans="1:33" ht="18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</row>
    <row r="10" spans="1:33" ht="18" customHeight="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6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1:33" ht="18" customHeight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33" ht="18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6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t="18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6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ht="18" customHeight="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6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ht="18" customHeigh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6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ht="18" customHeight="1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6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ht="18" customHeight="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6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ht="18" customHeigh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6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ht="18" customHeight="1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6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ht="18" customHeight="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6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ht="18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6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ht="18" customHeight="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3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ht="18" customHeight="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ht="18" customHeight="1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ht="18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ht="18" customHeight="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ht="18" customHeight="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ht="18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ht="18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ht="18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ht="18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ht="18" customHeigh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ht="18" customHeigh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ht="18" customHeight="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ht="18" customHeight="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ht="18" customHeigh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ht="18" customHeight="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ht="18" customHeight="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ht="18" customHeight="1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ht="18" customHeight="1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ht="18" customHeight="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ht="18" customHeight="1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ht="18" customHeight="1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ht="18" customHeight="1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ht="18" customHeight="1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ht="18" customHeight="1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ht="18" customHeight="1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ht="18" customHeight="1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ht="18" customHeight="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ht="18" customHeight="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ht="18" customHeight="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ht="18" customHeight="1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ht="18" customHeight="1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ht="18" customHeight="1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ht="18" customHeight="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ht="18" customHeight="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ht="18" customHeight="1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ht="18" customHeight="1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ht="18" customHeight="1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ht="18" customHeight="1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ht="18" customHeight="1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ht="18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ht="18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ht="18" customHeight="1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ht="18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ht="18" customHeight="1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ht="18" customHeight="1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ht="18" customHeight="1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LANÇAMENTOS</vt:lpstr>
      <vt:lpstr>GRÁFICOS</vt:lpstr>
      <vt:lpstr>BÔNUS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Silva</dc:creator>
  <cp:lastModifiedBy>Rafael Silva</cp:lastModifiedBy>
  <dcterms:created xsi:type="dcterms:W3CDTF">2020-11-18T15:55:55Z</dcterms:created>
  <dcterms:modified xsi:type="dcterms:W3CDTF">2024-08-31T17:11:29Z</dcterms:modified>
</cp:coreProperties>
</file>