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1_ATIVAS/PLANILHA CONCILIAÇÃO BANCÁRIA/ARQUIVO/DESENVOLVENDO/"/>
    </mc:Choice>
  </mc:AlternateContent>
  <xr:revisionPtr revIDLastSave="579" documentId="8_{BDFAC7C0-73E7-42F8-BF09-EBEFD0CB53E1}" xr6:coauthVersionLast="47" xr6:coauthVersionMax="47" xr10:uidLastSave="{05FA7E7B-942C-406D-8E2C-BE4F0331A5C2}"/>
  <bookViews>
    <workbookView xWindow="-120" yWindow="-120" windowWidth="29040" windowHeight="15720" tabRatio="450" xr2:uid="{1DADFCB4-8502-400C-AE9C-04CD826BB6B5}"/>
  </bookViews>
  <sheets>
    <sheet name="CONCILIAÇÃO BANCÁRIA" sheetId="5" r:id="rId1"/>
    <sheet name="BÔNUS" sheetId="7" r:id="rId2"/>
  </sheets>
  <definedNames>
    <definedName name="_xlnm.Print_Area" localSheetId="0">'CONCILIAÇÃO BANCÁRIA'!$A$1:$G$45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5" l="1"/>
  <c r="X18" i="5"/>
  <c r="X17" i="5"/>
  <c r="X16" i="5"/>
  <c r="F15" i="5"/>
  <c r="F17" i="5" l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</calcChain>
</file>

<file path=xl/sharedStrings.xml><?xml version="1.0" encoding="utf-8"?>
<sst xmlns="http://schemas.openxmlformats.org/spreadsheetml/2006/main" count="20" uniqueCount="20">
  <si>
    <t>BANCO</t>
  </si>
  <si>
    <t>DATA</t>
  </si>
  <si>
    <t>OBSERVAÇÃO</t>
  </si>
  <si>
    <t>LANÇAMENTO</t>
  </si>
  <si>
    <t>VALOR</t>
  </si>
  <si>
    <t>SALDO</t>
  </si>
  <si>
    <t>DATA CONFERÊNCIA</t>
  </si>
  <si>
    <t>DE</t>
  </si>
  <si>
    <t>ATÉ</t>
  </si>
  <si>
    <t>SALDO INICIAL</t>
  </si>
  <si>
    <t>DÉBITOS</t>
  </si>
  <si>
    <t>PERÍODO DE ANÁLISE</t>
  </si>
  <si>
    <t>SALDO FINAL</t>
  </si>
  <si>
    <t>CRÉDITOS</t>
  </si>
  <si>
    <t>AG: 1010 CC: 12345-6</t>
  </si>
  <si>
    <t>DADOS</t>
  </si>
  <si>
    <t>Banco Max</t>
  </si>
  <si>
    <t>[ PLANILHA CONCILIAÇÃO BANCÁRIA ] - MOVIMENTAÇÃO CONTA CORRENTE</t>
  </si>
  <si>
    <t>[ PLANILHA CONCILIAÇÃO BANCÁRIA ] - BÔNUS E INFORMAÇÕES ADICIONAIS</t>
  </si>
  <si>
    <t>MOVIMENTAÇÃO MENSAL CONTA CORRENTE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</si>
</sst>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rgb="FF070F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Dashed">
        <color theme="6"/>
      </left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ck">
        <color rgb="FF10622F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44" fontId="9" fillId="0" borderId="1" xfId="4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9" fillId="0" borderId="0" xfId="4" applyFont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5" fillId="3" borderId="0" xfId="5" applyFill="1" applyAlignment="1">
      <alignment vertical="center"/>
    </xf>
    <xf numFmtId="0" fontId="5" fillId="3" borderId="0" xfId="5" applyFill="1"/>
    <xf numFmtId="0" fontId="5" fillId="3" borderId="2" xfId="5" applyFill="1" applyBorder="1"/>
    <xf numFmtId="0" fontId="5" fillId="0" borderId="0" xfId="5" applyAlignment="1">
      <alignment vertical="center"/>
    </xf>
    <xf numFmtId="44" fontId="0" fillId="4" borderId="0" xfId="4" applyFont="1" applyFill="1" applyAlignment="1">
      <alignment vertical="center"/>
    </xf>
    <xf numFmtId="44" fontId="9" fillId="4" borderId="0" xfId="4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6">
    <cellStyle name="Hiperlink 2" xfId="3" xr:uid="{6029E8BF-5F7A-4FED-A05C-AF306D58018A}"/>
    <cellStyle name="Moeda" xfId="4" builtinId="4"/>
    <cellStyle name="Moeda 3" xfId="2" xr:uid="{1045C2F2-FE17-4327-97CF-0DC01CF5DCFE}"/>
    <cellStyle name="Normal" xfId="0" builtinId="0"/>
    <cellStyle name="Normal 3" xfId="1" xr:uid="{977531AF-38A4-48C3-ACA0-277595DA4385}"/>
    <cellStyle name="Normal 5" xfId="5" xr:uid="{44765CEB-5B04-4333-BEDB-31E500493444}"/>
  </cellStyles>
  <dxfs count="19">
    <dxf>
      <font>
        <color rgb="FFC00000"/>
      </font>
    </dxf>
    <dxf>
      <font>
        <color rgb="FF002060"/>
      </font>
      <fill>
        <patternFill patternType="none">
          <bgColor auto="1"/>
        </patternFill>
      </fill>
    </dxf>
    <dxf>
      <font>
        <color rgb="FFC00000"/>
      </font>
    </dxf>
    <dxf>
      <font>
        <color rgb="FF002060"/>
      </font>
      <fill>
        <patternFill patternType="none">
          <bgColor auto="1"/>
        </patternFill>
      </fill>
    </dxf>
    <dxf>
      <font>
        <color rgb="FFC00000"/>
      </font>
    </dxf>
    <dxf>
      <font>
        <color rgb="FF002060"/>
      </font>
      <fill>
        <patternFill patternType="none">
          <bgColor auto="1"/>
        </patternFill>
      </fill>
    </dxf>
    <dxf>
      <numFmt numFmtId="165" formatCode="0.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numFmt numFmtId="165" formatCode="0.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numFmt numFmtId="165" formatCode="0.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5" formatCode="0.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6" tint="0.39997558519241921"/>
        </patternFill>
      </fill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fill>
        <patternFill patternType="solid">
          <fgColor rgb="FF000000"/>
          <bgColor rgb="FFC9C9C9"/>
        </patternFill>
      </fill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70F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0622F"/>
      <color rgb="FF070F62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&#212;NUS!A1"/><Relationship Id="rId2" Type="http://schemas.openxmlformats.org/officeDocument/2006/relationships/image" Target="../media/image1.png"/><Relationship Id="rId1" Type="http://schemas.openxmlformats.org/officeDocument/2006/relationships/hyperlink" Target="#'CONCILIA&#199;&#195;O BANC&#193;RIA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CONCILIA&#199;&#195;O BANC&#193;RIA'!A1"/><Relationship Id="rId3" Type="http://schemas.openxmlformats.org/officeDocument/2006/relationships/image" Target="../media/image3.png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s://maxplanilhas.com.br/loja/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maxplanilhas.com.br/formulario-de-planilhas-personalizada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7</xdr:row>
      <xdr:rowOff>0</xdr:rowOff>
    </xdr:from>
    <xdr:to>
      <xdr:col>5</xdr:col>
      <xdr:colOff>1153125</xdr:colOff>
      <xdr:row>10</xdr:row>
      <xdr:rowOff>0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id="{EBFF6248-5006-A758-A0C7-C06D28316774}"/>
            </a:ext>
          </a:extLst>
        </xdr:cNvPr>
        <xdr:cNvGrpSpPr/>
      </xdr:nvGrpSpPr>
      <xdr:grpSpPr>
        <a:xfrm>
          <a:off x="5124450" y="1428750"/>
          <a:ext cx="1296000" cy="685800"/>
          <a:chOff x="5124450" y="1543051"/>
          <a:chExt cx="1260000" cy="628650"/>
        </a:xfrm>
      </xdr:grpSpPr>
      <xdr:sp macro="" textlink="">
        <xdr:nvSpPr>
          <xdr:cNvPr id="11" name="Retângulo: Cantos Arredondados 10">
            <a:extLst>
              <a:ext uri="{FF2B5EF4-FFF2-40B4-BE49-F238E27FC236}">
                <a16:creationId xmlns:a16="http://schemas.microsoft.com/office/drawing/2014/main" id="{17786CB7-0200-4936-390F-93E7F5711203}"/>
              </a:ext>
            </a:extLst>
          </xdr:cNvPr>
          <xdr:cNvSpPr/>
        </xdr:nvSpPr>
        <xdr:spPr>
          <a:xfrm>
            <a:off x="5124450" y="1543051"/>
            <a:ext cx="1260000" cy="628650"/>
          </a:xfrm>
          <a:prstGeom prst="roundRect">
            <a:avLst>
              <a:gd name="adj" fmla="val 4359"/>
            </a:avLst>
          </a:prstGeom>
          <a:solidFill>
            <a:schemeClr val="bg1">
              <a:lumMod val="95000"/>
            </a:schemeClr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B6BE3A62-2700-5C0F-5FB2-CF7776C5145A}"/>
              </a:ext>
            </a:extLst>
          </xdr:cNvPr>
          <xdr:cNvSpPr/>
        </xdr:nvSpPr>
        <xdr:spPr>
          <a:xfrm>
            <a:off x="5178450" y="1571626"/>
            <a:ext cx="1152000" cy="18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</a:rPr>
              <a:t>SALDO</a:t>
            </a:r>
            <a:r>
              <a:rPr lang="pt-BR" sz="1000" b="1" baseline="0">
                <a:solidFill>
                  <a:sysClr val="windowText" lastClr="000000"/>
                </a:solidFill>
              </a:rPr>
              <a:t> FINAL</a:t>
            </a:r>
            <a:endParaRPr lang="pt-BR" sz="1000" b="1">
              <a:solidFill>
                <a:sysClr val="windowText" lastClr="000000"/>
              </a:solidFill>
            </a:endParaRPr>
          </a:p>
        </xdr:txBody>
      </xdr:sp>
      <xdr:sp macro="" textlink="$X$18">
        <xdr:nvSpPr>
          <xdr:cNvPr id="13" name="Retângulo 12">
            <a:extLst>
              <a:ext uri="{FF2B5EF4-FFF2-40B4-BE49-F238E27FC236}">
                <a16:creationId xmlns:a16="http://schemas.microsoft.com/office/drawing/2014/main" id="{E3272F9D-0D59-58DC-744C-07A93B7988A5}"/>
              </a:ext>
            </a:extLst>
          </xdr:cNvPr>
          <xdr:cNvSpPr/>
        </xdr:nvSpPr>
        <xdr:spPr>
          <a:xfrm>
            <a:off x="5178450" y="1800226"/>
            <a:ext cx="1152000" cy="32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841D07-275F-4A71-81DF-AAA4A2F135FD}" type="TxLink">
              <a:rPr lang="en-US" sz="1400" b="1" i="0" u="none" strike="noStrike">
                <a:solidFill>
                  <a:sysClr val="windowText" lastClr="000000"/>
                </a:solidFill>
                <a:latin typeface="Calibri"/>
                <a:ea typeface="Calibri"/>
                <a:cs typeface="Calibri"/>
              </a:rPr>
              <a:pPr algn="ctr"/>
              <a:t> R$ 250,00 </a:t>
            </a:fld>
            <a:endParaRPr lang="pt-BR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3</xdr:col>
      <xdr:colOff>80963</xdr:colOff>
      <xdr:row>7</xdr:row>
      <xdr:rowOff>0</xdr:rowOff>
    </xdr:from>
    <xdr:to>
      <xdr:col>3</xdr:col>
      <xdr:colOff>1376963</xdr:colOff>
      <xdr:row>10</xdr:row>
      <xdr:rowOff>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E21B70B1-839E-E247-09EE-2E580C6E98F2}"/>
            </a:ext>
          </a:extLst>
        </xdr:cNvPr>
        <xdr:cNvGrpSpPr/>
      </xdr:nvGrpSpPr>
      <xdr:grpSpPr>
        <a:xfrm>
          <a:off x="2405063" y="1428750"/>
          <a:ext cx="1296000" cy="685800"/>
          <a:chOff x="3767138" y="1543051"/>
          <a:chExt cx="1260000" cy="628650"/>
        </a:xfrm>
      </xdr:grpSpPr>
      <xdr:sp macro="" textlink="">
        <xdr:nvSpPr>
          <xdr:cNvPr id="9" name="Retângulo: Cantos Arredondados 8">
            <a:extLst>
              <a:ext uri="{FF2B5EF4-FFF2-40B4-BE49-F238E27FC236}">
                <a16:creationId xmlns:a16="http://schemas.microsoft.com/office/drawing/2014/main" id="{22EDBA11-46F5-A408-690C-3A4052D58F31}"/>
              </a:ext>
            </a:extLst>
          </xdr:cNvPr>
          <xdr:cNvSpPr/>
        </xdr:nvSpPr>
        <xdr:spPr>
          <a:xfrm>
            <a:off x="3767138" y="1543051"/>
            <a:ext cx="1260000" cy="628650"/>
          </a:xfrm>
          <a:prstGeom prst="roundRect">
            <a:avLst>
              <a:gd name="adj" fmla="val 4359"/>
            </a:avLst>
          </a:prstGeom>
          <a:solidFill>
            <a:schemeClr val="bg1">
              <a:lumMod val="95000"/>
            </a:schemeClr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Retângulo 13">
            <a:extLst>
              <a:ext uri="{FF2B5EF4-FFF2-40B4-BE49-F238E27FC236}">
                <a16:creationId xmlns:a16="http://schemas.microsoft.com/office/drawing/2014/main" id="{E2EA7CD9-8F3C-021C-C7BC-8EF00F89A20A}"/>
              </a:ext>
            </a:extLst>
          </xdr:cNvPr>
          <xdr:cNvSpPr/>
        </xdr:nvSpPr>
        <xdr:spPr>
          <a:xfrm>
            <a:off x="3821138" y="1571626"/>
            <a:ext cx="1152000" cy="18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</a:rPr>
              <a:t>CRÉDITOS</a:t>
            </a:r>
          </a:p>
        </xdr:txBody>
      </xdr:sp>
      <xdr:sp macro="" textlink="$X$17">
        <xdr:nvSpPr>
          <xdr:cNvPr id="16" name="Retângulo 15">
            <a:extLst>
              <a:ext uri="{FF2B5EF4-FFF2-40B4-BE49-F238E27FC236}">
                <a16:creationId xmlns:a16="http://schemas.microsoft.com/office/drawing/2014/main" id="{EC40669B-23FE-BCB5-C1B5-F1974F876BC1}"/>
              </a:ext>
            </a:extLst>
          </xdr:cNvPr>
          <xdr:cNvSpPr/>
        </xdr:nvSpPr>
        <xdr:spPr>
          <a:xfrm>
            <a:off x="3821138" y="1800226"/>
            <a:ext cx="1152000" cy="32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C055C143-19FC-44A7-B6A2-C5ED46D60B3A}" type="TxLink">
              <a:rPr lang="en-US" sz="1400" b="1" i="0" u="none" strike="noStrike">
                <a:solidFill>
                  <a:srgbClr val="002060"/>
                </a:solidFill>
                <a:latin typeface="Calibri"/>
                <a:ea typeface="Calibri"/>
                <a:cs typeface="Calibri"/>
              </a:rPr>
              <a:pPr algn="ctr"/>
              <a:t> R$ 645,00 </a:t>
            </a:fld>
            <a:endParaRPr lang="en-US" sz="1400" b="1" i="0" u="none" strike="noStrike">
              <a:solidFill>
                <a:srgbClr val="002060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  <xdr:twoCellAnchor editAs="oneCell">
    <xdr:from>
      <xdr:col>3</xdr:col>
      <xdr:colOff>1440656</xdr:colOff>
      <xdr:row>7</xdr:row>
      <xdr:rowOff>0</xdr:rowOff>
    </xdr:from>
    <xdr:to>
      <xdr:col>4</xdr:col>
      <xdr:colOff>1003106</xdr:colOff>
      <xdr:row>10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F083ABEA-D93F-1E03-3241-7BF1ED6D82AA}"/>
            </a:ext>
          </a:extLst>
        </xdr:cNvPr>
        <xdr:cNvGrpSpPr/>
      </xdr:nvGrpSpPr>
      <xdr:grpSpPr>
        <a:xfrm>
          <a:off x="3764756" y="1428750"/>
          <a:ext cx="1296000" cy="685800"/>
          <a:chOff x="2409825" y="1543051"/>
          <a:chExt cx="1260000" cy="628650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CC546B3B-79BB-4BDB-05F7-241551358B07}"/>
              </a:ext>
            </a:extLst>
          </xdr:cNvPr>
          <xdr:cNvSpPr/>
        </xdr:nvSpPr>
        <xdr:spPr>
          <a:xfrm>
            <a:off x="2409825" y="1543051"/>
            <a:ext cx="1260000" cy="628650"/>
          </a:xfrm>
          <a:prstGeom prst="roundRect">
            <a:avLst>
              <a:gd name="adj" fmla="val 4359"/>
            </a:avLst>
          </a:prstGeom>
          <a:solidFill>
            <a:schemeClr val="bg1">
              <a:lumMod val="95000"/>
            </a:schemeClr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C4EA32C1-52A2-0C38-CBDF-18BBBB8F10DF}"/>
              </a:ext>
            </a:extLst>
          </xdr:cNvPr>
          <xdr:cNvSpPr/>
        </xdr:nvSpPr>
        <xdr:spPr>
          <a:xfrm>
            <a:off x="2463825" y="1571626"/>
            <a:ext cx="1152000" cy="18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</a:rPr>
              <a:t>DÉBITOS</a:t>
            </a:r>
          </a:p>
        </xdr:txBody>
      </xdr:sp>
      <xdr:sp macro="" textlink="$X$16">
        <xdr:nvSpPr>
          <xdr:cNvPr id="17" name="Retângulo 16">
            <a:extLst>
              <a:ext uri="{FF2B5EF4-FFF2-40B4-BE49-F238E27FC236}">
                <a16:creationId xmlns:a16="http://schemas.microsoft.com/office/drawing/2014/main" id="{53E1F5C8-0900-0966-EAEC-0933AAFA16AD}"/>
              </a:ext>
            </a:extLst>
          </xdr:cNvPr>
          <xdr:cNvSpPr/>
        </xdr:nvSpPr>
        <xdr:spPr>
          <a:xfrm>
            <a:off x="2463825" y="1800226"/>
            <a:ext cx="1152000" cy="32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3977244-B6D9-4719-B761-D14AE4B5F9FC}" type="TxLink">
              <a:rPr lang="en-US" sz="1400" b="1" i="0" u="none" strike="noStrike">
                <a:solidFill>
                  <a:srgbClr val="C00000"/>
                </a:solidFill>
                <a:latin typeface="Calibri"/>
                <a:ea typeface="Calibri"/>
                <a:cs typeface="Calibri"/>
              </a:rPr>
              <a:pPr algn="ctr"/>
              <a:t>-R$ 530,00 </a:t>
            </a:fld>
            <a:endParaRPr lang="en-US" sz="1400" b="1" i="0" u="none" strike="noStrike">
              <a:solidFill>
                <a:srgbClr val="C00000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  <xdr:twoCellAnchor editAs="absolute">
    <xdr:from>
      <xdr:col>2</xdr:col>
      <xdr:colOff>381000</xdr:colOff>
      <xdr:row>0</xdr:row>
      <xdr:rowOff>57150</xdr:rowOff>
    </xdr:from>
    <xdr:to>
      <xdr:col>3</xdr:col>
      <xdr:colOff>401775</xdr:colOff>
      <xdr:row>1</xdr:row>
      <xdr:rowOff>169500</xdr:rowOff>
    </xdr:to>
    <xdr:sp macro="" textlink="">
      <xdr:nvSpPr>
        <xdr:cNvPr id="7" name="Retângulo: Cantos Arredondado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0EAECE-D848-4DFC-BEBB-F058AE00A0BB}"/>
            </a:ext>
          </a:extLst>
        </xdr:cNvPr>
        <xdr:cNvSpPr/>
      </xdr:nvSpPr>
      <xdr:spPr>
        <a:xfrm>
          <a:off x="1285875" y="57150"/>
          <a:ext cx="1440000" cy="360000"/>
        </a:xfrm>
        <a:prstGeom prst="roundRect">
          <a:avLst/>
        </a:prstGeom>
        <a:solidFill>
          <a:schemeClr val="bg1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MOVIMENTAÇÃO</a:t>
          </a:r>
        </a:p>
      </xdr:txBody>
    </xdr:sp>
    <xdr:clientData/>
  </xdr:twoCellAnchor>
  <xdr:twoCellAnchor editAs="absolute">
    <xdr:from>
      <xdr:col>1</xdr:col>
      <xdr:colOff>9525</xdr:colOff>
      <xdr:row>0</xdr:row>
      <xdr:rowOff>19050</xdr:rowOff>
    </xdr:from>
    <xdr:to>
      <xdr:col>2</xdr:col>
      <xdr:colOff>0</xdr:colOff>
      <xdr:row>2</xdr:row>
      <xdr:rowOff>6056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E1DF34DB-4725-4AB5-B359-679CB65D0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838200" cy="482306"/>
        </a:xfrm>
        <a:prstGeom prst="rect">
          <a:avLst/>
        </a:prstGeom>
      </xdr:spPr>
    </xdr:pic>
    <xdr:clientData/>
  </xdr:twoCellAnchor>
  <xdr:twoCellAnchor editAs="absolute">
    <xdr:from>
      <xdr:col>3</xdr:col>
      <xdr:colOff>523875</xdr:colOff>
      <xdr:row>0</xdr:row>
      <xdr:rowOff>57150</xdr:rowOff>
    </xdr:from>
    <xdr:to>
      <xdr:col>4</xdr:col>
      <xdr:colOff>230325</xdr:colOff>
      <xdr:row>1</xdr:row>
      <xdr:rowOff>169500</xdr:rowOff>
    </xdr:to>
    <xdr:sp macro="" textlink="">
      <xdr:nvSpPr>
        <xdr:cNvPr id="22" name="Retângulo: Cantos Arredondados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E6E386-99CC-41CA-A90B-E22A5F5D2ED5}"/>
            </a:ext>
          </a:extLst>
        </xdr:cNvPr>
        <xdr:cNvSpPr/>
      </xdr:nvSpPr>
      <xdr:spPr>
        <a:xfrm>
          <a:off x="2847975" y="57150"/>
          <a:ext cx="1440000" cy="360000"/>
        </a:xfrm>
        <a:prstGeom prst="roundRect">
          <a:avLst/>
        </a:prstGeom>
        <a:solidFill>
          <a:srgbClr val="10622F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accent4"/>
              </a:solidFill>
              <a:latin typeface="+mn-lt"/>
              <a:ea typeface="+mn-ea"/>
              <a:cs typeface="+mn-cs"/>
            </a:rPr>
            <a:t>BÔNUS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3</xdr:row>
      <xdr:rowOff>133350</xdr:rowOff>
    </xdr:from>
    <xdr:to>
      <xdr:col>10</xdr:col>
      <xdr:colOff>571500</xdr:colOff>
      <xdr:row>19</xdr:row>
      <xdr:rowOff>16377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09B37-2F1F-4527-B366-CE9E428693C6}"/>
            </a:ext>
          </a:extLst>
        </xdr:cNvPr>
        <xdr:cNvGrpSpPr/>
      </xdr:nvGrpSpPr>
      <xdr:grpSpPr>
        <a:xfrm>
          <a:off x="95250" y="914400"/>
          <a:ext cx="6019800" cy="3540627"/>
          <a:chOff x="104775" y="564648"/>
          <a:chExt cx="6019800" cy="3540627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FDC80F3B-1AB5-D99F-96DB-EA3821F8278B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70F6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DESCONTO PLANILHA LOJA</a:t>
            </a:r>
          </a:p>
        </xdr:txBody>
      </xdr:sp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id="{0254DC30-78B8-6967-73F6-DFA996694A9C}"/>
              </a:ext>
            </a:extLst>
          </xdr:cNvPr>
          <xdr:cNvSpPr/>
        </xdr:nvSpPr>
        <xdr:spPr>
          <a:xfrm>
            <a:off x="104775" y="1152525"/>
            <a:ext cx="6019800" cy="295275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>
            <a:extLst>
              <a:ext uri="{FF2B5EF4-FFF2-40B4-BE49-F238E27FC236}">
                <a16:creationId xmlns:a16="http://schemas.microsoft.com/office/drawing/2014/main" id="{441B9C26-D1FF-7236-AC8D-945E0B7E70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4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6" name="Imagem 5">
            <a:extLst>
              <a:ext uri="{FF2B5EF4-FFF2-40B4-BE49-F238E27FC236}">
                <a16:creationId xmlns:a16="http://schemas.microsoft.com/office/drawing/2014/main" id="{C65A9808-4983-AFEA-6E6E-88D4F1260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94825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38100</xdr:colOff>
      <xdr:row>3</xdr:row>
      <xdr:rowOff>133350</xdr:rowOff>
    </xdr:from>
    <xdr:to>
      <xdr:col>23</xdr:col>
      <xdr:colOff>19050</xdr:colOff>
      <xdr:row>19</xdr:row>
      <xdr:rowOff>16377</xdr:rowOff>
    </xdr:to>
    <xdr:grpSp>
      <xdr:nvGrpSpPr>
        <xdr:cNvPr id="7" name="Agrupar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B64A13-B0AE-4507-869E-684180A972DC}"/>
            </a:ext>
          </a:extLst>
        </xdr:cNvPr>
        <xdr:cNvGrpSpPr/>
      </xdr:nvGrpSpPr>
      <xdr:grpSpPr>
        <a:xfrm>
          <a:off x="6400800" y="914400"/>
          <a:ext cx="6019800" cy="3540627"/>
          <a:chOff x="6381750" y="564648"/>
          <a:chExt cx="6019800" cy="3540627"/>
        </a:xfrm>
      </xdr:grpSpPr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ECC3FE2B-072A-D77E-12EA-08D40703E0BD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70F6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PLANILHA PERSONALIZADA</a:t>
            </a:r>
          </a:p>
        </xdr:txBody>
      </xdr:sp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1906B818-9C4D-21F8-401D-53CF9513FAA8}"/>
              </a:ext>
            </a:extLst>
          </xdr:cNvPr>
          <xdr:cNvSpPr/>
        </xdr:nvSpPr>
        <xdr:spPr>
          <a:xfrm>
            <a:off x="6381750" y="1152525"/>
            <a:ext cx="6019800" cy="295275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0" name="Imagem 9">
            <a:extLst>
              <a:ext uri="{FF2B5EF4-FFF2-40B4-BE49-F238E27FC236}">
                <a16:creationId xmlns:a16="http://schemas.microsoft.com/office/drawing/2014/main" id="{C4E071F6-8F98-7E79-888F-07D6D14936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849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1" name="Imagem 10">
            <a:extLst>
              <a:ext uri="{FF2B5EF4-FFF2-40B4-BE49-F238E27FC236}">
                <a16:creationId xmlns:a16="http://schemas.microsoft.com/office/drawing/2014/main" id="{77EB6B6A-9B6F-DEAA-3623-CF531F57E2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987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</xdr:col>
      <xdr:colOff>9525</xdr:colOff>
      <xdr:row>0</xdr:row>
      <xdr:rowOff>19050</xdr:rowOff>
    </xdr:from>
    <xdr:to>
      <xdr:col>2</xdr:col>
      <xdr:colOff>238125</xdr:colOff>
      <xdr:row>2</xdr:row>
      <xdr:rowOff>6056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17E8E8B7-5963-43EA-9227-8604D5C97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838200" cy="482306"/>
        </a:xfrm>
        <a:prstGeom prst="rect">
          <a:avLst/>
        </a:prstGeom>
      </xdr:spPr>
    </xdr:pic>
    <xdr:clientData/>
  </xdr:twoCellAnchor>
  <xdr:twoCellAnchor editAs="absolute">
    <xdr:from>
      <xdr:col>5</xdr:col>
      <xdr:colOff>352425</xdr:colOff>
      <xdr:row>0</xdr:row>
      <xdr:rowOff>57150</xdr:rowOff>
    </xdr:from>
    <xdr:to>
      <xdr:col>7</xdr:col>
      <xdr:colOff>573225</xdr:colOff>
      <xdr:row>1</xdr:row>
      <xdr:rowOff>169500</xdr:rowOff>
    </xdr:to>
    <xdr:sp macro="" textlink="">
      <xdr:nvSpPr>
        <xdr:cNvPr id="20" name="Retângulo: Cantos Arredondados 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9DB0CCB-AF0D-4D80-B480-F8F2C2BEEB6E}"/>
            </a:ext>
          </a:extLst>
        </xdr:cNvPr>
        <xdr:cNvSpPr/>
      </xdr:nvSpPr>
      <xdr:spPr>
        <a:xfrm>
          <a:off x="2847975" y="57150"/>
          <a:ext cx="1440000" cy="360000"/>
        </a:xfrm>
        <a:prstGeom prst="roundRect">
          <a:avLst/>
        </a:prstGeom>
        <a:solidFill>
          <a:schemeClr val="bg1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BÔNUS</a:t>
          </a:r>
        </a:p>
      </xdr:txBody>
    </xdr:sp>
    <xdr:clientData/>
  </xdr:twoCellAnchor>
  <xdr:twoCellAnchor editAs="absolute">
    <xdr:from>
      <xdr:col>3</xdr:col>
      <xdr:colOff>9524</xdr:colOff>
      <xdr:row>0</xdr:row>
      <xdr:rowOff>57150</xdr:rowOff>
    </xdr:from>
    <xdr:to>
      <xdr:col>5</xdr:col>
      <xdr:colOff>230324</xdr:colOff>
      <xdr:row>1</xdr:row>
      <xdr:rowOff>169500</xdr:rowOff>
    </xdr:to>
    <xdr:sp macro="" textlink="">
      <xdr:nvSpPr>
        <xdr:cNvPr id="12" name="Retângulo: Cantos Arredondados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5B16D06-5838-4DCD-9373-79A05BD97724}"/>
            </a:ext>
          </a:extLst>
        </xdr:cNvPr>
        <xdr:cNvSpPr/>
      </xdr:nvSpPr>
      <xdr:spPr>
        <a:xfrm>
          <a:off x="1285874" y="57150"/>
          <a:ext cx="1440000" cy="360000"/>
        </a:xfrm>
        <a:prstGeom prst="roundRect">
          <a:avLst/>
        </a:prstGeom>
        <a:solidFill>
          <a:srgbClr val="10622F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MOVIMENTAÇÃO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3190D9-6061-4C64-8906-F72AF30309A6}" name="TAB_LANÇAMENTOS" displayName="TAB_LANÇAMENTOS" ref="B14:F45" headerRowDxfId="18" dataDxfId="17" totalsRowDxfId="16">
  <autoFilter ref="B14:F45" xr:uid="{E1D3C6D5-9DFD-44E7-A56A-2E9E8C369EC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6D417D9-F744-41E3-90DF-BDDD0F53AC9E}" name="DATA" totalsRowLabel="Total" dataDxfId="15" totalsRowDxfId="14"/>
    <tableColumn id="2" xr3:uid="{49C9F705-5406-4CBF-91B6-4C045B522027}" name="LANÇAMENTO" totalsRowFunction="custom" dataDxfId="13" totalsRowDxfId="12">
      <totalsRowFormula>IFERROR(SUBTOTAL(101,TAB_LANÇAMENTOS[LANÇAMENTO]),0)</totalsRowFormula>
    </tableColumn>
    <tableColumn id="3" xr3:uid="{A575FE7D-7E5D-4F03-AB99-B6BA1C54E770}" name="OBSERVAÇÃO" totalsRowFunction="custom" dataDxfId="11" totalsRowDxfId="10">
      <totalsRowFormula>IFERROR(SUBTOTAL(101,TAB_LANÇAMENTOS[OBSERVAÇÃO]),0)</totalsRowFormula>
    </tableColumn>
    <tableColumn id="4" xr3:uid="{F37940DF-F8A8-4BF1-81A9-DAF3835795EF}" name="VALOR" totalsRowFunction="custom" dataDxfId="9" totalsRowDxfId="8" dataCellStyle="Moeda">
      <totalsRowFormula>IFERROR(SUBTOTAL(101,TAB_LANÇAMENTOS[VALOR]),0)</totalsRowFormula>
    </tableColumn>
    <tableColumn id="5" xr3:uid="{FAE686F5-7A63-4595-9350-F93CD89BC655}" name="SALDO" totalsRowFunction="custom" dataDxfId="7" totalsRowDxfId="6" dataCellStyle="Moeda">
      <totalsRowFormula>IFERROR(SUBTOTAL(101,TAB_LANÇAMENTOS[SALDO]),0)</totalsRowFormula>
    </tableColumn>
  </tableColumns>
  <tableStyleInfo name="TableStyleLight18" showFirstColumn="0" showLastColumn="0" showRowStripes="0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B1DE7-31AD-4AE1-A58B-E3485F8EF0C9}">
  <dimension ref="B1:X45"/>
  <sheetViews>
    <sheetView showGridLines="0" tabSelected="1" zoomScaleNormal="100" workbookViewId="0">
      <pane ySplit="3" topLeftCell="A4" activePane="bottomLeft" state="frozen"/>
      <selection pane="bottomLeft" activeCell="P14" sqref="P14"/>
    </sheetView>
  </sheetViews>
  <sheetFormatPr defaultRowHeight="18" customHeight="1" x14ac:dyDescent="0.25"/>
  <cols>
    <col min="1" max="1" width="0.85546875" style="1" customWidth="1"/>
    <col min="2" max="2" width="12.7109375" style="1" customWidth="1"/>
    <col min="3" max="3" width="21.28515625" style="1" customWidth="1"/>
    <col min="4" max="4" width="26" style="1" customWidth="1"/>
    <col min="5" max="5" width="18.140625" style="1" customWidth="1"/>
    <col min="6" max="6" width="17.42578125" style="1" customWidth="1"/>
    <col min="7" max="8" width="9.140625" style="1"/>
    <col min="13" max="22" width="9.140625" style="1"/>
    <col min="23" max="23" width="12.42578125" style="1" hidden="1" customWidth="1"/>
    <col min="24" max="24" width="10.5703125" style="1" hidden="1" customWidth="1"/>
    <col min="25" max="16384" width="9.140625" style="1"/>
  </cols>
  <sheetData>
    <row r="1" spans="2:24" s="10" customFormat="1" ht="20.100000000000001" customHeight="1" x14ac:dyDescent="0.25">
      <c r="C1" s="11"/>
    </row>
    <row r="2" spans="2:24" s="10" customFormat="1" ht="20.100000000000001" customHeight="1" x14ac:dyDescent="0.25"/>
    <row r="3" spans="2:24" s="12" customFormat="1" ht="22.5" customHeight="1" thickBot="1" x14ac:dyDescent="0.3">
      <c r="B3" s="13" t="s">
        <v>17</v>
      </c>
    </row>
    <row r="4" spans="2:24" customFormat="1" ht="8.1" customHeight="1" thickTop="1" x14ac:dyDescent="0.25"/>
    <row r="5" spans="2:24" ht="18" customHeight="1" x14ac:dyDescent="0.25">
      <c r="B5" s="20" t="s">
        <v>0</v>
      </c>
      <c r="C5" s="27" t="s">
        <v>16</v>
      </c>
      <c r="D5" s="27"/>
      <c r="E5" s="21" t="s">
        <v>6</v>
      </c>
      <c r="F5" s="4">
        <v>45853</v>
      </c>
    </row>
    <row r="6" spans="2:24" ht="18" customHeight="1" x14ac:dyDescent="0.25">
      <c r="B6" s="20" t="s">
        <v>15</v>
      </c>
      <c r="C6" s="27" t="s">
        <v>14</v>
      </c>
      <c r="D6" s="27"/>
      <c r="E6" s="21" t="s">
        <v>9</v>
      </c>
      <c r="F6" s="3">
        <v>135</v>
      </c>
    </row>
    <row r="7" spans="2:24" ht="8.1" customHeight="1" x14ac:dyDescent="0.25"/>
    <row r="8" spans="2:24" ht="18" customHeight="1" x14ac:dyDescent="0.25">
      <c r="B8" s="23" t="s">
        <v>11</v>
      </c>
      <c r="C8" s="23"/>
    </row>
    <row r="9" spans="2:24" ht="18" customHeight="1" x14ac:dyDescent="0.25">
      <c r="B9" s="20" t="s">
        <v>7</v>
      </c>
      <c r="C9" s="4">
        <v>45839</v>
      </c>
    </row>
    <row r="10" spans="2:24" ht="18" customHeight="1" x14ac:dyDescent="0.25">
      <c r="B10" s="20" t="s">
        <v>8</v>
      </c>
      <c r="C10" s="4">
        <v>45869</v>
      </c>
    </row>
    <row r="11" spans="2:24" ht="6.75" customHeight="1" x14ac:dyDescent="0.25">
      <c r="B11" s="8"/>
      <c r="C11" s="8"/>
      <c r="D11" s="9"/>
      <c r="E11" s="9"/>
      <c r="F11" s="9"/>
    </row>
    <row r="12" spans="2:24" ht="21.75" customHeight="1" x14ac:dyDescent="0.25">
      <c r="B12" s="24" t="s">
        <v>19</v>
      </c>
      <c r="C12" s="25"/>
      <c r="D12" s="25"/>
      <c r="E12" s="25"/>
      <c r="F12" s="26"/>
    </row>
    <row r="13" spans="2:24" ht="8.1" customHeight="1" x14ac:dyDescent="0.25"/>
    <row r="14" spans="2:24" ht="30" customHeight="1" x14ac:dyDescent="0.25">
      <c r="B14" s="22" t="s">
        <v>1</v>
      </c>
      <c r="C14" s="22" t="s">
        <v>3</v>
      </c>
      <c r="D14" s="22" t="s">
        <v>2</v>
      </c>
      <c r="E14" s="22" t="s">
        <v>4</v>
      </c>
      <c r="F14" s="2" t="s">
        <v>5</v>
      </c>
    </row>
    <row r="15" spans="2:24" ht="18" customHeight="1" x14ac:dyDescent="0.25">
      <c r="B15" s="5">
        <v>45839</v>
      </c>
      <c r="C15" s="6"/>
      <c r="D15" s="6"/>
      <c r="E15" s="7">
        <v>25</v>
      </c>
      <c r="F15" s="19">
        <f>F6+TAB_LANÇAMENTOS[[#This Row],[VALOR]]</f>
        <v>160</v>
      </c>
    </row>
    <row r="16" spans="2:24" ht="18" customHeight="1" x14ac:dyDescent="0.25">
      <c r="B16" s="5">
        <v>45840</v>
      </c>
      <c r="C16" s="6"/>
      <c r="D16" s="6"/>
      <c r="E16" s="7">
        <v>350</v>
      </c>
      <c r="F16" s="19">
        <f>TAB_LANÇAMENTOS[[#This Row],[VALOR]]+F15</f>
        <v>510</v>
      </c>
      <c r="W16" s="1" t="s">
        <v>10</v>
      </c>
      <c r="X16" s="18">
        <f>SUMIF(TAB_LANÇAMENTOS[VALOR],"&lt;"&amp;0)</f>
        <v>-530</v>
      </c>
    </row>
    <row r="17" spans="2:24" ht="18" customHeight="1" x14ac:dyDescent="0.25">
      <c r="B17" s="5">
        <v>45841</v>
      </c>
      <c r="C17" s="6"/>
      <c r="D17" s="6"/>
      <c r="E17" s="7">
        <v>50</v>
      </c>
      <c r="F17" s="19">
        <f>TAB_LANÇAMENTOS[[#This Row],[VALOR]]+F16</f>
        <v>560</v>
      </c>
      <c r="W17" s="1" t="s">
        <v>13</v>
      </c>
      <c r="X17" s="18">
        <f>SUMIF(TAB_LANÇAMENTOS[VALOR],"&gt;="&amp;0)</f>
        <v>645</v>
      </c>
    </row>
    <row r="18" spans="2:24" ht="18" customHeight="1" x14ac:dyDescent="0.25">
      <c r="B18" s="5">
        <v>45842</v>
      </c>
      <c r="C18" s="6"/>
      <c r="D18" s="6"/>
      <c r="E18" s="7">
        <v>-50</v>
      </c>
      <c r="F18" s="19">
        <f>TAB_LANÇAMENTOS[[#This Row],[VALOR]]+F17</f>
        <v>510</v>
      </c>
      <c r="W18" s="1" t="s">
        <v>12</v>
      </c>
      <c r="X18" s="18">
        <f>SUM(TAB_LANÇAMENTOS[VALOR])+F6</f>
        <v>250</v>
      </c>
    </row>
    <row r="19" spans="2:24" ht="18" customHeight="1" x14ac:dyDescent="0.25">
      <c r="B19" s="5">
        <v>45843</v>
      </c>
      <c r="C19" s="6"/>
      <c r="D19" s="6"/>
      <c r="E19" s="7">
        <v>-25</v>
      </c>
      <c r="F19" s="19">
        <f>TAB_LANÇAMENTOS[[#This Row],[VALOR]]+F18</f>
        <v>485</v>
      </c>
    </row>
    <row r="20" spans="2:24" ht="18" customHeight="1" x14ac:dyDescent="0.25">
      <c r="B20" s="5">
        <v>45844</v>
      </c>
      <c r="C20" s="6"/>
      <c r="D20" s="6"/>
      <c r="E20" s="7">
        <v>150</v>
      </c>
      <c r="F20" s="19">
        <f>TAB_LANÇAMENTOS[[#This Row],[VALOR]]+F19</f>
        <v>635</v>
      </c>
    </row>
    <row r="21" spans="2:24" ht="18" customHeight="1" x14ac:dyDescent="0.25">
      <c r="B21" s="5">
        <v>45845</v>
      </c>
      <c r="C21" s="6"/>
      <c r="D21" s="6"/>
      <c r="E21" s="7">
        <v>25</v>
      </c>
      <c r="F21" s="19">
        <f>TAB_LANÇAMENTOS[[#This Row],[VALOR]]+F20</f>
        <v>660</v>
      </c>
    </row>
    <row r="22" spans="2:24" ht="18" customHeight="1" x14ac:dyDescent="0.25">
      <c r="B22" s="5">
        <v>45845</v>
      </c>
      <c r="C22" s="6"/>
      <c r="D22" s="6"/>
      <c r="E22" s="7">
        <v>-260</v>
      </c>
      <c r="F22" s="19">
        <f>TAB_LANÇAMENTOS[[#This Row],[VALOR]]+F21</f>
        <v>400</v>
      </c>
    </row>
    <row r="23" spans="2:24" ht="18" customHeight="1" x14ac:dyDescent="0.25">
      <c r="B23" s="5">
        <v>45847</v>
      </c>
      <c r="C23" s="6"/>
      <c r="D23" s="6"/>
      <c r="E23" s="7">
        <v>-15</v>
      </c>
      <c r="F23" s="19">
        <f>TAB_LANÇAMENTOS[[#This Row],[VALOR]]+F22</f>
        <v>385</v>
      </c>
    </row>
    <row r="24" spans="2:24" ht="18" customHeight="1" x14ac:dyDescent="0.25">
      <c r="B24" s="5">
        <v>45848</v>
      </c>
      <c r="C24" s="6"/>
      <c r="D24" s="6"/>
      <c r="E24" s="7">
        <v>20</v>
      </c>
      <c r="F24" s="19">
        <f>TAB_LANÇAMENTOS[[#This Row],[VALOR]]+F23</f>
        <v>405</v>
      </c>
    </row>
    <row r="25" spans="2:24" ht="18" customHeight="1" x14ac:dyDescent="0.25">
      <c r="B25" s="5">
        <v>45849</v>
      </c>
      <c r="C25" s="6"/>
      <c r="D25" s="6"/>
      <c r="E25" s="7">
        <v>-180</v>
      </c>
      <c r="F25" s="19">
        <f>TAB_LANÇAMENTOS[[#This Row],[VALOR]]+F24</f>
        <v>225</v>
      </c>
    </row>
    <row r="26" spans="2:24" ht="18" customHeight="1" x14ac:dyDescent="0.25">
      <c r="B26" s="5">
        <v>45850</v>
      </c>
      <c r="C26" s="6"/>
      <c r="D26" s="6"/>
      <c r="E26" s="7">
        <v>25</v>
      </c>
      <c r="F26" s="19">
        <f>TAB_LANÇAMENTOS[[#This Row],[VALOR]]+F25</f>
        <v>250</v>
      </c>
    </row>
    <row r="27" spans="2:24" ht="18" customHeight="1" x14ac:dyDescent="0.25">
      <c r="B27" s="5">
        <v>45851</v>
      </c>
      <c r="C27" s="6"/>
      <c r="D27" s="6"/>
      <c r="E27" s="7"/>
      <c r="F27" s="19">
        <f>TAB_LANÇAMENTOS[[#This Row],[VALOR]]+F26</f>
        <v>250</v>
      </c>
    </row>
    <row r="28" spans="2:24" ht="18" customHeight="1" x14ac:dyDescent="0.25">
      <c r="B28" s="5">
        <v>45852</v>
      </c>
      <c r="C28" s="6"/>
      <c r="D28" s="6"/>
      <c r="E28" s="7"/>
      <c r="F28" s="19">
        <f>TAB_LANÇAMENTOS[[#This Row],[VALOR]]+F27</f>
        <v>250</v>
      </c>
    </row>
    <row r="29" spans="2:24" ht="18" customHeight="1" x14ac:dyDescent="0.25">
      <c r="B29" s="5">
        <v>45853</v>
      </c>
      <c r="C29" s="6"/>
      <c r="D29" s="6"/>
      <c r="E29" s="7"/>
      <c r="F29" s="19">
        <f>TAB_LANÇAMENTOS[[#This Row],[VALOR]]+F28</f>
        <v>250</v>
      </c>
    </row>
    <row r="30" spans="2:24" ht="18" customHeight="1" x14ac:dyDescent="0.25">
      <c r="B30" s="5">
        <v>45854</v>
      </c>
      <c r="C30" s="6"/>
      <c r="D30" s="6"/>
      <c r="E30" s="7"/>
      <c r="F30" s="19">
        <f>TAB_LANÇAMENTOS[[#This Row],[VALOR]]+F29</f>
        <v>250</v>
      </c>
    </row>
    <row r="31" spans="2:24" ht="18" customHeight="1" x14ac:dyDescent="0.25">
      <c r="B31" s="5">
        <v>45855</v>
      </c>
      <c r="C31" s="6"/>
      <c r="D31" s="6"/>
      <c r="E31" s="7"/>
      <c r="F31" s="19">
        <f>TAB_LANÇAMENTOS[[#This Row],[VALOR]]+F30</f>
        <v>250</v>
      </c>
    </row>
    <row r="32" spans="2:24" ht="18" customHeight="1" x14ac:dyDescent="0.25">
      <c r="B32" s="5">
        <v>45856</v>
      </c>
      <c r="C32" s="6"/>
      <c r="D32" s="6"/>
      <c r="E32" s="7"/>
      <c r="F32" s="19">
        <f>TAB_LANÇAMENTOS[[#This Row],[VALOR]]+F31</f>
        <v>250</v>
      </c>
    </row>
    <row r="33" spans="2:6" ht="18" customHeight="1" x14ac:dyDescent="0.25">
      <c r="B33" s="5">
        <v>45857</v>
      </c>
      <c r="C33" s="6"/>
      <c r="D33" s="6"/>
      <c r="E33" s="7"/>
      <c r="F33" s="19">
        <f>TAB_LANÇAMENTOS[[#This Row],[VALOR]]+F32</f>
        <v>250</v>
      </c>
    </row>
    <row r="34" spans="2:6" ht="18" customHeight="1" x14ac:dyDescent="0.25">
      <c r="B34" s="5">
        <v>45858</v>
      </c>
      <c r="C34" s="6"/>
      <c r="D34" s="6"/>
      <c r="E34" s="7"/>
      <c r="F34" s="19">
        <f>TAB_LANÇAMENTOS[[#This Row],[VALOR]]+F33</f>
        <v>250</v>
      </c>
    </row>
    <row r="35" spans="2:6" ht="18" customHeight="1" x14ac:dyDescent="0.25">
      <c r="B35" s="5">
        <v>45859</v>
      </c>
      <c r="C35" s="6"/>
      <c r="D35" s="6"/>
      <c r="E35" s="7"/>
      <c r="F35" s="19">
        <f>TAB_LANÇAMENTOS[[#This Row],[VALOR]]+F34</f>
        <v>250</v>
      </c>
    </row>
    <row r="36" spans="2:6" ht="18" customHeight="1" x14ac:dyDescent="0.25">
      <c r="B36" s="5">
        <v>45860</v>
      </c>
      <c r="C36" s="6"/>
      <c r="D36" s="6"/>
      <c r="E36" s="7"/>
      <c r="F36" s="19">
        <f>TAB_LANÇAMENTOS[[#This Row],[VALOR]]+F35</f>
        <v>250</v>
      </c>
    </row>
    <row r="37" spans="2:6" ht="18" customHeight="1" x14ac:dyDescent="0.25">
      <c r="B37" s="5">
        <v>45861</v>
      </c>
      <c r="C37" s="6"/>
      <c r="D37" s="6"/>
      <c r="E37" s="7"/>
      <c r="F37" s="19">
        <f>TAB_LANÇAMENTOS[[#This Row],[VALOR]]+F36</f>
        <v>250</v>
      </c>
    </row>
    <row r="38" spans="2:6" ht="18" customHeight="1" x14ac:dyDescent="0.25">
      <c r="B38" s="5">
        <v>45862</v>
      </c>
      <c r="C38" s="6"/>
      <c r="D38" s="6"/>
      <c r="E38" s="7"/>
      <c r="F38" s="19">
        <f>TAB_LANÇAMENTOS[[#This Row],[VALOR]]+F37</f>
        <v>250</v>
      </c>
    </row>
    <row r="39" spans="2:6" ht="18" customHeight="1" x14ac:dyDescent="0.25">
      <c r="B39" s="5">
        <v>45863</v>
      </c>
      <c r="C39" s="6"/>
      <c r="D39" s="6"/>
      <c r="E39" s="7"/>
      <c r="F39" s="19">
        <f>TAB_LANÇAMENTOS[[#This Row],[VALOR]]+F38</f>
        <v>250</v>
      </c>
    </row>
    <row r="40" spans="2:6" ht="18" customHeight="1" x14ac:dyDescent="0.25">
      <c r="B40" s="5">
        <v>45864</v>
      </c>
      <c r="C40" s="6"/>
      <c r="D40" s="6"/>
      <c r="E40" s="7"/>
      <c r="F40" s="19">
        <f>TAB_LANÇAMENTOS[[#This Row],[VALOR]]+F39</f>
        <v>250</v>
      </c>
    </row>
    <row r="41" spans="2:6" ht="18" customHeight="1" x14ac:dyDescent="0.25">
      <c r="B41" s="5">
        <v>45865</v>
      </c>
      <c r="C41" s="6"/>
      <c r="D41" s="6"/>
      <c r="E41" s="7"/>
      <c r="F41" s="19">
        <f>TAB_LANÇAMENTOS[[#This Row],[VALOR]]+F40</f>
        <v>250</v>
      </c>
    </row>
    <row r="42" spans="2:6" ht="18" customHeight="1" x14ac:dyDescent="0.25">
      <c r="B42" s="5">
        <v>45866</v>
      </c>
      <c r="C42" s="6"/>
      <c r="D42" s="6"/>
      <c r="E42" s="7"/>
      <c r="F42" s="19">
        <f>TAB_LANÇAMENTOS[[#This Row],[VALOR]]+F41</f>
        <v>250</v>
      </c>
    </row>
    <row r="43" spans="2:6" ht="18" customHeight="1" x14ac:dyDescent="0.25">
      <c r="B43" s="5">
        <v>45867</v>
      </c>
      <c r="C43" s="6"/>
      <c r="D43" s="6"/>
      <c r="E43" s="7"/>
      <c r="F43" s="19">
        <f>TAB_LANÇAMENTOS[[#This Row],[VALOR]]+F42</f>
        <v>250</v>
      </c>
    </row>
    <row r="44" spans="2:6" ht="18" customHeight="1" x14ac:dyDescent="0.25">
      <c r="B44" s="5">
        <v>45868</v>
      </c>
      <c r="C44" s="6"/>
      <c r="D44" s="6"/>
      <c r="E44" s="7"/>
      <c r="F44" s="19">
        <f>TAB_LANÇAMENTOS[[#This Row],[VALOR]]+F43</f>
        <v>250</v>
      </c>
    </row>
    <row r="45" spans="2:6" ht="18" customHeight="1" x14ac:dyDescent="0.25">
      <c r="B45" s="5">
        <v>45869</v>
      </c>
      <c r="C45" s="6"/>
      <c r="D45" s="6"/>
      <c r="E45" s="7"/>
      <c r="F45" s="19">
        <f>TAB_LANÇAMENTOS[[#This Row],[VALOR]]+F44</f>
        <v>250</v>
      </c>
    </row>
  </sheetData>
  <mergeCells count="4">
    <mergeCell ref="B8:C8"/>
    <mergeCell ref="B12:F12"/>
    <mergeCell ref="C5:D5"/>
    <mergeCell ref="C6:D6"/>
  </mergeCells>
  <phoneticPr fontId="8" type="noConversion"/>
  <conditionalFormatting sqref="E15:E45">
    <cfRule type="cellIs" dxfId="5" priority="5" operator="greaterThanOrEqual">
      <formula>0</formula>
    </cfRule>
    <cfRule type="cellIs" dxfId="4" priority="6" operator="lessThan">
      <formula>0</formula>
    </cfRule>
  </conditionalFormatting>
  <conditionalFormatting sqref="F6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F15:F45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8" orientation="portrait" horizontalDpi="300" verticalDpi="300" r:id="rId1"/>
  <colBreaks count="1" manualBreakCount="1">
    <brk id="23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12FB-DA2F-4C79-929A-571D713DCBEC}">
  <sheetPr>
    <tabColor rgb="FFFFC000"/>
  </sheetPr>
  <dimension ref="A1:AG69"/>
  <sheetViews>
    <sheetView showGridLines="0" workbookViewId="0">
      <pane ySplit="3" topLeftCell="A4" activePane="bottomLeft" state="frozen"/>
      <selection pane="bottomLeft"/>
    </sheetView>
  </sheetViews>
  <sheetFormatPr defaultRowHeight="18" customHeight="1" x14ac:dyDescent="0.25"/>
  <cols>
    <col min="1" max="1" width="0.85546875" style="17" customWidth="1"/>
    <col min="2" max="11" width="9.140625" style="17" customWidth="1"/>
    <col min="12" max="13" width="1.5703125" style="17" customWidth="1"/>
    <col min="14" max="19" width="9" style="17" customWidth="1"/>
    <col min="20" max="16384" width="9.140625" style="17"/>
  </cols>
  <sheetData>
    <row r="1" spans="1:33" s="10" customFormat="1" ht="20.100000000000001" customHeight="1" x14ac:dyDescent="0.25">
      <c r="C1" s="11"/>
    </row>
    <row r="2" spans="1:33" s="10" customFormat="1" ht="20.100000000000001" customHeight="1" x14ac:dyDescent="0.25"/>
    <row r="3" spans="1:33" s="12" customFormat="1" ht="22.5" customHeight="1" thickBot="1" x14ac:dyDescent="0.3">
      <c r="B3" s="13" t="s">
        <v>18</v>
      </c>
    </row>
    <row r="4" spans="1:33" ht="18" customHeight="1" thickTop="1" x14ac:dyDescent="0.25">
      <c r="A4" s="14"/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6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18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6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18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6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18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6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ht="18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6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18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8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6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18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6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ht="18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18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18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6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ht="18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6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ht="18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ht="18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6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ht="18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18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6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ht="18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ht="18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ht="18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6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18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ht="18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18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ht="18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ht="18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ht="18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 ht="18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ht="18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ht="18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ht="18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ht="18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ht="18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ht="18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18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ht="18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ht="18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33" ht="18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ht="18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ht="18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ht="18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ht="18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ht="18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ht="18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ht="18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 ht="18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1:33" ht="18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ht="18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 ht="18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ht="18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ht="18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ht="18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ht="18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ht="18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 ht="18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1:33" ht="18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ht="18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ht="18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 ht="18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ht="18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ht="18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1:33" ht="18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ht="18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ht="18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ht="18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1:33" ht="18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 ht="18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ht="18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CONCILIAÇÃO BANCÁRIA</vt:lpstr>
      <vt:lpstr>BÔNUS</vt:lpstr>
      <vt:lpstr>'CONCILIAÇÃO BANCÁRIA'!Area_de_impressao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Silva</dc:creator>
  <cp:lastModifiedBy>Rafael Silva</cp:lastModifiedBy>
  <cp:lastPrinted>2025-03-01T17:35:16Z</cp:lastPrinted>
  <dcterms:created xsi:type="dcterms:W3CDTF">2023-10-17T12:14:25Z</dcterms:created>
  <dcterms:modified xsi:type="dcterms:W3CDTF">2025-03-26T21:22:10Z</dcterms:modified>
</cp:coreProperties>
</file>