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1382" documentId="8_{9A4DDF78-77D8-490A-9AC9-031807A118BD}" xr6:coauthVersionLast="47" xr6:coauthVersionMax="47" xr10:uidLastSave="{622106C5-9CB4-4ACC-A1FA-3E95ADC46DA4}"/>
  <bookViews>
    <workbookView xWindow="-120" yWindow="-120" windowWidth="29040" windowHeight="15720" tabRatio="2" xr2:uid="{00000000-000D-0000-FFFF-FFFF00000000}"/>
  </bookViews>
  <sheets>
    <sheet name="ORÇAMENTO" sheetId="2" r:id="rId1"/>
    <sheet name="BÔNUS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2" l="1"/>
  <c r="F44" i="2"/>
  <c r="X8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11" i="2"/>
  <c r="Z7" i="2" l="1"/>
  <c r="Z8" i="2" s="1"/>
  <c r="X7" i="2"/>
  <c r="X9" i="2" l="1"/>
</calcChain>
</file>

<file path=xl/sharedStrings.xml><?xml version="1.0" encoding="utf-8"?>
<sst xmlns="http://schemas.openxmlformats.org/spreadsheetml/2006/main" count="50" uniqueCount="34">
  <si>
    <t>Piso frio</t>
  </si>
  <si>
    <t>Cola para piso</t>
  </si>
  <si>
    <t>Colocação do piso</t>
  </si>
  <si>
    <t>Acabamento do piso</t>
  </si>
  <si>
    <t>Novos armários</t>
  </si>
  <si>
    <t>Revestimento dos armários</t>
  </si>
  <si>
    <t>Ferragens dos armários</t>
  </si>
  <si>
    <t>Remoção do piso</t>
  </si>
  <si>
    <t>Remoção da cola do piso</t>
  </si>
  <si>
    <t>Lixação do piso</t>
  </si>
  <si>
    <t>Preparação do piso</t>
  </si>
  <si>
    <t>Instalação do piso</t>
  </si>
  <si>
    <t>Remoção dos armários antigos</t>
  </si>
  <si>
    <t>Preparação da área dos armários</t>
  </si>
  <si>
    <t>Instalação dos novos armários</t>
  </si>
  <si>
    <t>Aplicação de revestimento nos armários</t>
  </si>
  <si>
    <t>MÃO DE OBRA</t>
  </si>
  <si>
    <t>MATERIAL</t>
  </si>
  <si>
    <t>CATEGORIA</t>
  </si>
  <si>
    <t>VALOR</t>
  </si>
  <si>
    <t>DATA</t>
  </si>
  <si>
    <t>DESCRIÇÃO</t>
  </si>
  <si>
    <t>DESCRIÇÃO:</t>
  </si>
  <si>
    <t>GASTO PREVISTO:</t>
  </si>
  <si>
    <t>PREVISTO</t>
  </si>
  <si>
    <t>GASTO</t>
  </si>
  <si>
    <t>SALDO</t>
  </si>
  <si>
    <t>NÃO APAGAR DADOS, CONTEM FORMULAS</t>
  </si>
  <si>
    <t>[ PLANILHA ORÇAMENTO REFORMA RESIDENCIAL ] - BÔNUS E INFORMAÇÕES ADICIONAIS</t>
  </si>
  <si>
    <t>[ PLANILHA ORÇAMENTO REFORMA RESIDENCIAL ] - LANÇAMENTOS DE DESPESAS</t>
  </si>
  <si>
    <t>AUX</t>
  </si>
  <si>
    <t>VALOS GASTO</t>
  </si>
  <si>
    <t>Reforma do Escritório</t>
  </si>
  <si>
    <t>Compra das portas para 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</si>
</sst>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&quot;R$&quot;\ #,##0.00"/>
    <numFmt numFmtId="167" formatCode="[&lt;=9999999]###\-####;\(###\)\ ###\-####"/>
  </numFmts>
  <fonts count="39" x14ac:knownFonts="1">
    <font>
      <sz val="12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48"/>
      <color theme="2"/>
      <name val="Calibri Light"/>
      <family val="2"/>
      <scheme val="major"/>
    </font>
    <font>
      <sz val="14"/>
      <color theme="2"/>
      <name val="Calibri Light"/>
      <family val="2"/>
      <scheme val="major"/>
    </font>
    <font>
      <sz val="12"/>
      <color theme="5" tint="-0.24994659260841701"/>
      <name val="Calibri Light"/>
      <family val="2"/>
      <scheme val="major"/>
    </font>
    <font>
      <sz val="12"/>
      <color theme="4"/>
      <name val="Calibri"/>
      <family val="1"/>
      <scheme val="minor"/>
    </font>
    <font>
      <sz val="11"/>
      <color theme="5" tint="-0.24994659260841701"/>
      <name val="Calibri Light"/>
      <family val="2"/>
      <scheme val="major"/>
    </font>
    <font>
      <b/>
      <sz val="12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theme="4" tint="-0.499984740745262"/>
      <name val="Calibri"/>
      <family val="2"/>
    </font>
    <font>
      <b/>
      <sz val="10"/>
      <color theme="0"/>
      <name val="Calibri"/>
      <family val="2"/>
    </font>
    <font>
      <sz val="10"/>
      <color theme="4" tint="-0.499984740745262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8"/>
      <color rgb="FF070F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70F62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Dashed">
        <color theme="6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ck">
        <color rgb="FF10622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58">
    <xf numFmtId="0" fontId="0" fillId="0" borderId="0">
      <alignment horizontal="left" vertical="center" wrapText="1"/>
    </xf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1" applyNumberFormat="0" applyAlignment="0" applyProtection="0"/>
    <xf numFmtId="0" fontId="10" fillId="22" borderId="2" applyNumberFormat="0" applyAlignment="0" applyProtection="0"/>
    <xf numFmtId="0" fontId="11" fillId="0" borderId="3" applyNumberFormat="0" applyFill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0" borderId="4" applyNumberFormat="0" applyFont="0" applyFill="0" applyAlignment="0" applyProtection="0"/>
    <xf numFmtId="0" fontId="6" fillId="29" borderId="0" applyNumberFormat="0" applyFill="0" applyBorder="0" applyAlignment="0" applyProtection="0">
      <alignment horizontal="left" vertical="center"/>
    </xf>
    <xf numFmtId="0" fontId="6" fillId="0" borderId="0" applyNumberFormat="0" applyFill="0" applyBorder="0" applyAlignment="0" applyProtection="0">
      <alignment vertical="center" wrapText="1"/>
    </xf>
    <xf numFmtId="0" fontId="14" fillId="30" borderId="0" applyNumberFormat="0" applyFill="0" applyBorder="0" applyAlignment="0">
      <alignment horizontal="left" vertical="center"/>
    </xf>
    <xf numFmtId="166" fontId="6" fillId="0" borderId="0" applyFill="0" applyBorder="0" applyProtection="0">
      <alignment horizontal="right" vertical="center"/>
    </xf>
    <xf numFmtId="6" fontId="6" fillId="0" borderId="0" applyFill="0" applyBorder="0" applyAlignment="0" applyProtection="0"/>
    <xf numFmtId="0" fontId="15" fillId="31" borderId="0" applyNumberFormat="0" applyBorder="0" applyAlignment="0" applyProtection="0"/>
    <xf numFmtId="0" fontId="6" fillId="32" borderId="5" applyNumberFormat="0" applyFont="0" applyAlignment="0" applyProtection="0"/>
    <xf numFmtId="9" fontId="6" fillId="0" borderId="0" applyFont="0" applyFill="0" applyBorder="0" applyAlignment="0" applyProtection="0"/>
    <xf numFmtId="0" fontId="16" fillId="33" borderId="0" applyNumberFormat="0" applyBorder="0" applyAlignment="0" applyProtection="0"/>
    <xf numFmtId="0" fontId="17" fillId="21" borderId="6" applyNumberFormat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>
      <alignment horizontal="left" vertical="center" wrapText="1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4" borderId="0" applyNumberFormat="0" applyBorder="0" applyProtection="0">
      <alignment vertical="center"/>
    </xf>
    <xf numFmtId="0" fontId="21" fillId="34" borderId="0" applyNumberFormat="0" applyProtection="0">
      <alignment vertical="center" wrapText="1"/>
    </xf>
    <xf numFmtId="0" fontId="22" fillId="0" borderId="7" applyNumberFormat="0" applyFill="0" applyProtection="0"/>
    <xf numFmtId="0" fontId="23" fillId="0" borderId="4" applyNumberFormat="0" applyFill="0" applyAlignment="0" applyProtection="0">
      <alignment vertical="center"/>
    </xf>
    <xf numFmtId="0" fontId="24" fillId="2" borderId="0" applyNumberFormat="0" applyFill="0" applyBorder="0" applyProtection="0"/>
    <xf numFmtId="8" fontId="25" fillId="35" borderId="0" applyFill="0" applyBorder="0" applyProtection="0">
      <alignment horizontal="left" vertical="top"/>
    </xf>
    <xf numFmtId="165" fontId="6" fillId="0" borderId="0" applyFont="0" applyFill="0" applyBorder="0" applyAlignment="0" applyProtection="0"/>
    <xf numFmtId="0" fontId="5" fillId="0" borderId="0"/>
    <xf numFmtId="0" fontId="26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37">
    <xf numFmtId="0" fontId="0" fillId="0" borderId="0" xfId="0">
      <alignment horizontal="left" vertical="center" wrapText="1"/>
    </xf>
    <xf numFmtId="0" fontId="27" fillId="38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38" borderId="0" xfId="49" applyNumberFormat="1" applyFont="1" applyFill="1" applyAlignment="1">
      <alignment horizontal="left" vertical="center"/>
    </xf>
    <xf numFmtId="0" fontId="30" fillId="0" borderId="0" xfId="0" applyFont="1">
      <alignment horizontal="left" vertical="center" wrapText="1"/>
    </xf>
    <xf numFmtId="44" fontId="32" fillId="0" borderId="0" xfId="33" applyNumberFormat="1" applyFont="1" applyFill="1" applyBorder="1" applyAlignment="1">
      <alignment horizontal="left" vertical="center" wrapText="1"/>
    </xf>
    <xf numFmtId="0" fontId="29" fillId="38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4" fillId="38" borderId="0" xfId="0" applyFont="1" applyFill="1" applyAlignment="1">
      <alignment horizontal="center" vertical="center"/>
    </xf>
    <xf numFmtId="44" fontId="34" fillId="29" borderId="0" xfId="0" applyNumberFormat="1" applyFont="1" applyFill="1" applyAlignment="1">
      <alignment horizontal="center" vertical="center"/>
    </xf>
    <xf numFmtId="44" fontId="35" fillId="29" borderId="0" xfId="49" applyNumberFormat="1" applyFont="1" applyFill="1" applyBorder="1" applyAlignment="1">
      <alignment horizontal="center" vertical="center"/>
    </xf>
    <xf numFmtId="14" fontId="32" fillId="0" borderId="0" xfId="0" applyNumberFormat="1" applyFont="1" applyAlignment="1">
      <alignment horizontal="center" vertical="center" wrapText="1"/>
    </xf>
    <xf numFmtId="0" fontId="33" fillId="0" borderId="0" xfId="0" applyFo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44" fontId="32" fillId="0" borderId="0" xfId="33" applyNumberFormat="1" applyFont="1" applyFill="1" applyAlignment="1">
      <alignment horizontal="left" vertical="center" wrapText="1"/>
    </xf>
    <xf numFmtId="0" fontId="28" fillId="38" borderId="0" xfId="49" applyNumberFormat="1" applyFont="1" applyFill="1" applyBorder="1" applyAlignment="1">
      <alignment vertical="center" wrapText="1"/>
    </xf>
    <xf numFmtId="0" fontId="1" fillId="37" borderId="0" xfId="56" applyFill="1" applyAlignment="1">
      <alignment vertical="center"/>
    </xf>
    <xf numFmtId="0" fontId="36" fillId="37" borderId="0" xfId="56" applyFont="1" applyFill="1" applyAlignment="1">
      <alignment vertical="center"/>
    </xf>
    <xf numFmtId="0" fontId="1" fillId="36" borderId="10" xfId="56" applyFill="1" applyBorder="1" applyAlignment="1">
      <alignment vertical="center"/>
    </xf>
    <xf numFmtId="0" fontId="37" fillId="36" borderId="10" xfId="56" applyFont="1" applyFill="1" applyBorder="1" applyAlignment="1">
      <alignment vertical="center"/>
    </xf>
    <xf numFmtId="0" fontId="1" fillId="37" borderId="0" xfId="57" applyFill="1" applyAlignment="1">
      <alignment vertical="center"/>
    </xf>
    <xf numFmtId="0" fontId="1" fillId="37" borderId="0" xfId="57" applyFill="1"/>
    <xf numFmtId="0" fontId="1" fillId="37" borderId="8" xfId="57" applyFill="1" applyBorder="1"/>
    <xf numFmtId="0" fontId="1" fillId="0" borderId="0" xfId="57" applyAlignment="1">
      <alignment vertical="center"/>
    </xf>
    <xf numFmtId="0" fontId="0" fillId="37" borderId="0" xfId="0" applyFill="1" applyAlignment="1">
      <alignment vertical="center"/>
    </xf>
    <xf numFmtId="0" fontId="36" fillId="37" borderId="0" xfId="0" applyFont="1" applyFill="1" applyAlignment="1">
      <alignment vertical="center"/>
    </xf>
    <xf numFmtId="0" fontId="0" fillId="36" borderId="10" xfId="0" applyFill="1" applyBorder="1" applyAlignment="1">
      <alignment vertical="center"/>
    </xf>
    <xf numFmtId="0" fontId="0" fillId="0" borderId="0" xfId="0" applyAlignment="1"/>
    <xf numFmtId="0" fontId="31" fillId="36" borderId="0" xfId="0" applyFont="1" applyFill="1" applyAlignment="1">
      <alignment horizontal="center" vertical="center" wrapText="1"/>
    </xf>
    <xf numFmtId="0" fontId="31" fillId="36" borderId="9" xfId="0" applyFont="1" applyFill="1" applyBorder="1" applyAlignment="1">
      <alignment horizontal="center" vertical="center" wrapText="1"/>
    </xf>
    <xf numFmtId="44" fontId="28" fillId="38" borderId="9" xfId="33" applyNumberFormat="1" applyFont="1" applyFill="1" applyBorder="1" applyAlignment="1">
      <alignment horizontal="center" vertical="center" wrapText="1"/>
    </xf>
    <xf numFmtId="0" fontId="28" fillId="38" borderId="9" xfId="49" applyNumberFormat="1" applyFont="1" applyFill="1" applyBorder="1" applyAlignment="1">
      <alignment vertical="center" wrapText="1"/>
    </xf>
    <xf numFmtId="0" fontId="32" fillId="29" borderId="0" xfId="0" applyFont="1" applyFill="1" applyAlignment="1">
      <alignment horizontal="center" vertical="center" wrapText="1"/>
    </xf>
    <xf numFmtId="0" fontId="38" fillId="29" borderId="11" xfId="0" applyFont="1" applyFill="1" applyBorder="1" applyAlignment="1">
      <alignment horizontal="center" vertical="center" wrapText="1"/>
    </xf>
    <xf numFmtId="10" fontId="34" fillId="29" borderId="0" xfId="37" applyNumberFormat="1" applyFont="1" applyFill="1" applyAlignment="1">
      <alignment horizontal="center" vertical="center"/>
    </xf>
    <xf numFmtId="0" fontId="33" fillId="29" borderId="0" xfId="0" applyFont="1" applyFill="1" applyAlignment="1">
      <alignment horizontal="center" vertical="center" wrapText="1"/>
    </xf>
    <xf numFmtId="0" fontId="28" fillId="38" borderId="0" xfId="0" applyFont="1" applyFill="1" applyAlignment="1">
      <alignment horizontal="center" vertical="center"/>
    </xf>
  </cellXfs>
  <cellStyles count="58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 customBuiltin="1"/>
    <cellStyle name="Hiperlink 2" xfId="52" xr:uid="{5A269673-FB4A-40FF-8543-5628C590835A}"/>
    <cellStyle name="Hiperlink Visitado" xfId="31" builtinId="9" customBuiltin="1"/>
    <cellStyle name="Link de navegação" xfId="32" xr:uid="{00000000-0005-0000-0000-00001F000000}"/>
    <cellStyle name="Moeda" xfId="33" builtinId="4" customBuiltin="1"/>
    <cellStyle name="Moeda [0]" xfId="34" builtinId="7" customBuiltin="1"/>
    <cellStyle name="Neutro" xfId="35" builtinId="28" customBuiltin="1"/>
    <cellStyle name="Normal" xfId="0" builtinId="0" customBuiltin="1"/>
    <cellStyle name="Normal 2" xfId="51" xr:uid="{7385E077-9D56-4836-9120-785AC3C0F1A0}"/>
    <cellStyle name="Normal 3" xfId="53" xr:uid="{D25A7431-2BA7-467A-943C-999FBC61CEAC}"/>
    <cellStyle name="Normal 4" xfId="54" xr:uid="{4220C99F-4676-4BBA-B497-51CC2C23FBCC}"/>
    <cellStyle name="Normal 5" xfId="55" xr:uid="{F8DD9E23-93BA-48C1-83B0-9EB00E44C7BF}"/>
    <cellStyle name="Normal 5 2" xfId="57" xr:uid="{5CCB7D8F-D31C-427D-B7EB-8C2FFDCF8979}"/>
    <cellStyle name="Normal 6" xfId="56" xr:uid="{0D3E59C4-F017-4AE0-9E9F-EA147D813A05}"/>
    <cellStyle name="Nota" xfId="36" builtinId="10" customBuiltin="1"/>
    <cellStyle name="Porcentagem" xfId="37" builtinId="5" customBuiltin="1"/>
    <cellStyle name="Ruim" xfId="38" builtinId="27" customBuiltin="1"/>
    <cellStyle name="Saída" xfId="39" builtinId="21" customBuiltin="1"/>
    <cellStyle name="Separador de milhares [0]" xfId="40" builtinId="6" customBuiltin="1"/>
    <cellStyle name="Telefone" xfId="41" xr:uid="{00000000-0005-0000-0000-000029000000}"/>
    <cellStyle name="Texto de Aviso" xfId="42" builtinId="11" customBuiltin="1"/>
    <cellStyle name="Texto Explicativo" xfId="43" builtinId="53" customBuiltin="1"/>
    <cellStyle name="Título" xfId="44" builtinId="15" customBuiltin="1"/>
    <cellStyle name="Título 1" xfId="45" builtinId="16" customBuiltin="1"/>
    <cellStyle name="Título 2" xfId="46" builtinId="17" customBuiltin="1"/>
    <cellStyle name="Título 3" xfId="47" builtinId="18" customBuiltin="1"/>
    <cellStyle name="Título 4" xfId="48" builtinId="19" customBuiltin="1"/>
    <cellStyle name="Total" xfId="49" builtinId="25" customBuiltin="1"/>
    <cellStyle name="Vírgula" xfId="50" builtinId="3" customBuiltin="1"/>
  </cellStyles>
  <dxfs count="22">
    <dxf>
      <font>
        <b/>
        <i val="0"/>
        <color theme="0"/>
      </font>
      <fill>
        <patternFill patternType="solid">
          <fgColor auto="1"/>
          <bgColor rgb="FF00B050"/>
        </patternFill>
      </fill>
    </dxf>
    <dxf>
      <font>
        <b/>
        <i val="0"/>
        <color theme="0"/>
      </font>
      <fill>
        <patternFill patternType="solid">
          <fgColor auto="1"/>
          <bgColor rgb="FFFF0000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family val="2"/>
        <scheme val="none"/>
      </font>
      <numFmt numFmtId="34" formatCode="_-&quot;R$&quot;\ * #,##0.00_-;\-&quot;R$&quot;\ * #,##0.00_-;_-&quot;R$&quot;\ 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070F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1"/>
      </font>
      <border>
        <bottom style="medium">
          <color theme="4"/>
        </bottom>
      </border>
    </dxf>
    <dxf>
      <font>
        <color theme="1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/>
        <i val="0"/>
        <sz val="11"/>
        <color theme="0"/>
        <name val="Calibri"/>
        <scheme val="minor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b/>
        <i val="0"/>
        <sz val="11"/>
        <color theme="5" tint="-0.24994659260841701"/>
        <name val="Calibri"/>
        <scheme val="minor"/>
      </font>
      <fill>
        <patternFill patternType="none">
          <bgColor auto="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</border>
    </dxf>
    <dxf>
      <font>
        <b/>
        <i val="0"/>
        <sz val="11"/>
        <color theme="5" tint="-0.24994659260841701"/>
        <name val="Calibri"/>
        <scheme val="minor"/>
      </font>
      <fill>
        <patternFill>
          <fgColor theme="5" tint="0.79998168889431442"/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b val="0"/>
        <i val="0"/>
        <sz val="11"/>
        <color theme="0"/>
        <name val="Calibri"/>
        <scheme val="minor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b val="0"/>
        <i val="0"/>
        <sz val="11"/>
        <color theme="5" tint="-0.24994659260841701"/>
        <name val="Calibri"/>
        <scheme val="minor"/>
      </font>
      <fill>
        <patternFill patternType="solid">
          <fgColor rgb="FFDFDFDF"/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  <top style="thin">
          <color theme="5" tint="0.79998168889431442"/>
        </top>
        <bottom style="thin">
          <color theme="5" tint="0.79998168889431442"/>
        </bottom>
        <vertical/>
        <horizontal/>
      </border>
    </dxf>
  </dxfs>
  <tableStyles count="2" defaultTableStyle="Orçamento de construção residencial" defaultPivotStyle="PivotStyleLight16">
    <tableStyle name="Orçamento de construção residencial" pivot="0" count="5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</tableStyle>
    <tableStyle name="TableStyleLight16 2" pivot="0" count="7" xr9:uid="{48FFFAF4-B558-4058-85AA-FFAECFCA1689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colors>
    <mruColors>
      <color rgb="FF070F62"/>
      <color rgb="FF10622F"/>
      <color rgb="FF2073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B&#212;NUS!A1"/><Relationship Id="rId1" Type="http://schemas.openxmlformats.org/officeDocument/2006/relationships/hyperlink" Target="#OR&#199;AMENTO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OR&#199;AMENTO!A1"/><Relationship Id="rId3" Type="http://schemas.openxmlformats.org/officeDocument/2006/relationships/image" Target="../media/image3.png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https://maxplanilhas.com.br/loja/" TargetMode="Externa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maxplanilhas.com.br/formulario-de-planilhas-personalizadas/" TargetMode="External"/><Relationship Id="rId9" Type="http://schemas.openxmlformats.org/officeDocument/2006/relationships/hyperlink" Target="#B&#212;NU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5</xdr:row>
      <xdr:rowOff>66675</xdr:rowOff>
    </xdr:from>
    <xdr:to>
      <xdr:col>6</xdr:col>
      <xdr:colOff>9525</xdr:colOff>
      <xdr:row>8</xdr:row>
      <xdr:rowOff>172875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49C4EE27-18A6-9852-E5E5-06DB45301129}"/>
            </a:ext>
          </a:extLst>
        </xdr:cNvPr>
        <xdr:cNvGrpSpPr/>
      </xdr:nvGrpSpPr>
      <xdr:grpSpPr>
        <a:xfrm>
          <a:off x="66676" y="1228725"/>
          <a:ext cx="8115299" cy="792000"/>
          <a:chOff x="66676" y="1114425"/>
          <a:chExt cx="8429400" cy="792000"/>
        </a:xfrm>
      </xdr:grpSpPr>
      <xdr:sp macro="" textlink="">
        <xdr:nvSpPr>
          <xdr:cNvPr id="4" name="Retângulo 3">
            <a:extLst>
              <a:ext uri="{FF2B5EF4-FFF2-40B4-BE49-F238E27FC236}">
                <a16:creationId xmlns:a16="http://schemas.microsoft.com/office/drawing/2014/main" id="{259A2C87-8F95-88AF-F9E8-6BA13965D60A}"/>
              </a:ext>
            </a:extLst>
          </xdr:cNvPr>
          <xdr:cNvSpPr/>
        </xdr:nvSpPr>
        <xdr:spPr>
          <a:xfrm>
            <a:off x="66676" y="1114425"/>
            <a:ext cx="1548000" cy="792000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000" b="1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TOTAL VALOR PREVISTO</a:t>
            </a:r>
          </a:p>
        </xdr:txBody>
      </xdr:sp>
      <xdr:sp macro="" textlink="$X$7">
        <xdr:nvSpPr>
          <xdr:cNvPr id="16" name="CaixaDeTexto 15">
            <a:extLst>
              <a:ext uri="{FF2B5EF4-FFF2-40B4-BE49-F238E27FC236}">
                <a16:creationId xmlns:a16="http://schemas.microsoft.com/office/drawing/2014/main" id="{751BA19B-40C5-BF52-8A5F-B17AEEEAE6E8}"/>
              </a:ext>
            </a:extLst>
          </xdr:cNvPr>
          <xdr:cNvSpPr txBox="1"/>
        </xdr:nvSpPr>
        <xdr:spPr>
          <a:xfrm>
            <a:off x="102676" y="1491939"/>
            <a:ext cx="1476000" cy="360000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831D60E-AB51-467B-9096-2757924AB76B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ctr"/>
              <a:t> R$ 6.800,00 </a:t>
            </a:fld>
            <a:endParaRPr lang="pt-BR" sz="1400" b="1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17" name="Retângulo 16">
            <a:extLst>
              <a:ext uri="{FF2B5EF4-FFF2-40B4-BE49-F238E27FC236}">
                <a16:creationId xmlns:a16="http://schemas.microsoft.com/office/drawing/2014/main" id="{30363E0B-6157-5742-6599-D8445459B010}"/>
              </a:ext>
            </a:extLst>
          </xdr:cNvPr>
          <xdr:cNvSpPr/>
        </xdr:nvSpPr>
        <xdr:spPr>
          <a:xfrm>
            <a:off x="1650207" y="1114425"/>
            <a:ext cx="1548000" cy="792000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000" b="1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TOTAL VALOR GASTO</a:t>
            </a:r>
          </a:p>
        </xdr:txBody>
      </xdr:sp>
      <xdr:sp macro="" textlink="$X$8">
        <xdr:nvSpPr>
          <xdr:cNvPr id="19" name="CaixaDeTexto 18">
            <a:extLst>
              <a:ext uri="{FF2B5EF4-FFF2-40B4-BE49-F238E27FC236}">
                <a16:creationId xmlns:a16="http://schemas.microsoft.com/office/drawing/2014/main" id="{8380482D-ABCB-DAE0-4653-1E8358311176}"/>
              </a:ext>
            </a:extLst>
          </xdr:cNvPr>
          <xdr:cNvSpPr txBox="1"/>
        </xdr:nvSpPr>
        <xdr:spPr>
          <a:xfrm>
            <a:off x="1686207" y="1491939"/>
            <a:ext cx="1476000" cy="360000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F96100E1-D93F-4AC5-A2C6-BAA8AB947442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ctr"/>
              <a:t> R$ 3.815,00 </a:t>
            </a:fld>
            <a:endParaRPr lang="pt-BR" sz="1400" b="1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0" name="Retângulo 19">
            <a:extLst>
              <a:ext uri="{FF2B5EF4-FFF2-40B4-BE49-F238E27FC236}">
                <a16:creationId xmlns:a16="http://schemas.microsoft.com/office/drawing/2014/main" id="{BCDF7651-CCFC-783C-01FF-A6611004B1F0}"/>
              </a:ext>
            </a:extLst>
          </xdr:cNvPr>
          <xdr:cNvSpPr/>
        </xdr:nvSpPr>
        <xdr:spPr>
          <a:xfrm>
            <a:off x="3243263" y="1114425"/>
            <a:ext cx="1548000" cy="792000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000" b="1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SALDO</a:t>
            </a:r>
            <a:endParaRPr lang="pt-BR" sz="900" b="1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$X$9">
        <xdr:nvSpPr>
          <xdr:cNvPr id="22" name="CaixaDeTexto 21">
            <a:extLst>
              <a:ext uri="{FF2B5EF4-FFF2-40B4-BE49-F238E27FC236}">
                <a16:creationId xmlns:a16="http://schemas.microsoft.com/office/drawing/2014/main" id="{19436924-9456-158A-80F3-60BBAC609840}"/>
              </a:ext>
            </a:extLst>
          </xdr:cNvPr>
          <xdr:cNvSpPr txBox="1"/>
        </xdr:nvSpPr>
        <xdr:spPr>
          <a:xfrm>
            <a:off x="3279263" y="1491939"/>
            <a:ext cx="1476000" cy="360000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E38B7C0D-7746-4EED-998A-5C59E2F13197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ctr"/>
              <a:t> R$ 2.985,00 </a:t>
            </a:fld>
            <a:endParaRPr lang="pt-BR" sz="14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3" name="Retângulo 22">
            <a:extLst>
              <a:ext uri="{FF2B5EF4-FFF2-40B4-BE49-F238E27FC236}">
                <a16:creationId xmlns:a16="http://schemas.microsoft.com/office/drawing/2014/main" id="{4E1F6F99-881A-26FC-AD25-BF6754F034CF}"/>
              </a:ext>
            </a:extLst>
          </xdr:cNvPr>
          <xdr:cNvSpPr/>
        </xdr:nvSpPr>
        <xdr:spPr>
          <a:xfrm>
            <a:off x="4845844" y="1114425"/>
            <a:ext cx="1800000" cy="792000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000" b="1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VALOR GASTO POR CATEGORIA</a:t>
            </a:r>
          </a:p>
        </xdr:txBody>
      </xdr:sp>
      <xdr:sp macro="" textlink="$Z$7">
        <xdr:nvSpPr>
          <xdr:cNvPr id="25" name="CaixaDeTexto 24">
            <a:extLst>
              <a:ext uri="{FF2B5EF4-FFF2-40B4-BE49-F238E27FC236}">
                <a16:creationId xmlns:a16="http://schemas.microsoft.com/office/drawing/2014/main" id="{2DBDFED8-07C1-171E-A891-99E320EC94B4}"/>
              </a:ext>
            </a:extLst>
          </xdr:cNvPr>
          <xdr:cNvSpPr txBox="1"/>
        </xdr:nvSpPr>
        <xdr:spPr>
          <a:xfrm>
            <a:off x="4899844" y="1491939"/>
            <a:ext cx="1692000" cy="36000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85CFFC1C-3DDB-48D9-97C4-1F19AD0C0BE8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ctr"/>
              <a:t> R$ 3.815,00 </a:t>
            </a:fld>
            <a:endParaRPr lang="pt-BR" sz="14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6" name="Retângulo 25">
            <a:extLst>
              <a:ext uri="{FF2B5EF4-FFF2-40B4-BE49-F238E27FC236}">
                <a16:creationId xmlns:a16="http://schemas.microsoft.com/office/drawing/2014/main" id="{2434F7FA-B86B-40FB-3367-62D2F98CA7DE}"/>
              </a:ext>
            </a:extLst>
          </xdr:cNvPr>
          <xdr:cNvSpPr/>
        </xdr:nvSpPr>
        <xdr:spPr>
          <a:xfrm>
            <a:off x="6696076" y="1114425"/>
            <a:ext cx="1800000" cy="792000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pt-BR" sz="1000" b="1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% DO TOTAL GASTO</a:t>
            </a:r>
          </a:p>
        </xdr:txBody>
      </xdr:sp>
      <xdr:sp macro="" textlink="$Z$8">
        <xdr:nvSpPr>
          <xdr:cNvPr id="28" name="CaixaDeTexto 27">
            <a:extLst>
              <a:ext uri="{FF2B5EF4-FFF2-40B4-BE49-F238E27FC236}">
                <a16:creationId xmlns:a16="http://schemas.microsoft.com/office/drawing/2014/main" id="{E795DBAB-282C-0195-55BA-48F534695C36}"/>
              </a:ext>
            </a:extLst>
          </xdr:cNvPr>
          <xdr:cNvSpPr txBox="1"/>
        </xdr:nvSpPr>
        <xdr:spPr>
          <a:xfrm>
            <a:off x="6750076" y="1491939"/>
            <a:ext cx="1692000" cy="36000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8C9D9A93-41EC-43AC-903C-AC6CD78A8324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ctr"/>
              <a:t>100,00%</a:t>
            </a:fld>
            <a:endParaRPr lang="pt-BR" sz="14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 editAs="absolute">
    <xdr:from>
      <xdr:col>2</xdr:col>
      <xdr:colOff>190500</xdr:colOff>
      <xdr:row>0</xdr:row>
      <xdr:rowOff>57149</xdr:rowOff>
    </xdr:from>
    <xdr:to>
      <xdr:col>2</xdr:col>
      <xdr:colOff>1630500</xdr:colOff>
      <xdr:row>1</xdr:row>
      <xdr:rowOff>169499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0F71E8-177B-4644-91C3-A5C1430FC276}"/>
            </a:ext>
          </a:extLst>
        </xdr:cNvPr>
        <xdr:cNvSpPr/>
      </xdr:nvSpPr>
      <xdr:spPr>
        <a:xfrm>
          <a:off x="1285875" y="57149"/>
          <a:ext cx="1440000" cy="360000"/>
        </a:xfrm>
        <a:prstGeom prst="roundRect">
          <a:avLst/>
        </a:prstGeom>
        <a:solidFill>
          <a:schemeClr val="bg1"/>
        </a:solidFill>
        <a:ln w="3175">
          <a:solidFill>
            <a:schemeClr val="bg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LANÇAMENTOS</a:t>
          </a:r>
        </a:p>
      </xdr:txBody>
    </xdr:sp>
    <xdr:clientData/>
  </xdr:twoCellAnchor>
  <xdr:twoCellAnchor editAs="absolute">
    <xdr:from>
      <xdr:col>2</xdr:col>
      <xdr:colOff>1752600</xdr:colOff>
      <xdr:row>0</xdr:row>
      <xdr:rowOff>57149</xdr:rowOff>
    </xdr:from>
    <xdr:to>
      <xdr:col>2</xdr:col>
      <xdr:colOff>3192600</xdr:colOff>
      <xdr:row>1</xdr:row>
      <xdr:rowOff>169499</xdr:rowOff>
    </xdr:to>
    <xdr:sp macro="" textlink="">
      <xdr:nvSpPr>
        <xdr:cNvPr id="7" name="Retângulo: Cantos Arredondado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A7C964-DAD6-4107-858B-B3998608FA34}"/>
            </a:ext>
          </a:extLst>
        </xdr:cNvPr>
        <xdr:cNvSpPr/>
      </xdr:nvSpPr>
      <xdr:spPr>
        <a:xfrm>
          <a:off x="2847975" y="57149"/>
          <a:ext cx="1440000" cy="360000"/>
        </a:xfrm>
        <a:prstGeom prst="roundRect">
          <a:avLst/>
        </a:prstGeom>
        <a:solidFill>
          <a:srgbClr val="10622F"/>
        </a:solidFill>
        <a:ln w="3175">
          <a:solidFill>
            <a:schemeClr val="bg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accent4"/>
              </a:solidFill>
              <a:latin typeface="+mn-lt"/>
              <a:ea typeface="+mn-ea"/>
              <a:cs typeface="+mn-cs"/>
            </a:rPr>
            <a:t>BÔNUS</a:t>
          </a:r>
        </a:p>
      </xdr:txBody>
    </xdr:sp>
    <xdr:clientData/>
  </xdr:twoCellAnchor>
  <xdr:twoCellAnchor editAs="absolute">
    <xdr:from>
      <xdr:col>1</xdr:col>
      <xdr:colOff>0</xdr:colOff>
      <xdr:row>0</xdr:row>
      <xdr:rowOff>19049</xdr:rowOff>
    </xdr:from>
    <xdr:to>
      <xdr:col>1</xdr:col>
      <xdr:colOff>838200</xdr:colOff>
      <xdr:row>2</xdr:row>
      <xdr:rowOff>6055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B52374F-49F3-4768-B803-01956B6A6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49"/>
          <a:ext cx="838200" cy="482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3</xdr:row>
      <xdr:rowOff>133350</xdr:rowOff>
    </xdr:from>
    <xdr:to>
      <xdr:col>10</xdr:col>
      <xdr:colOff>571500</xdr:colOff>
      <xdr:row>19</xdr:row>
      <xdr:rowOff>16377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90B57-06BA-4F63-B406-42039022D7D3}"/>
            </a:ext>
          </a:extLst>
        </xdr:cNvPr>
        <xdr:cNvGrpSpPr/>
      </xdr:nvGrpSpPr>
      <xdr:grpSpPr>
        <a:xfrm>
          <a:off x="95250" y="914400"/>
          <a:ext cx="6019800" cy="3540627"/>
          <a:chOff x="104775" y="564648"/>
          <a:chExt cx="6019800" cy="3540627"/>
        </a:xfrm>
      </xdr:grpSpPr>
      <xdr:sp macro="" textlink="">
        <xdr:nvSpPr>
          <xdr:cNvPr id="3" name="Retângulo 2">
            <a:extLst>
              <a:ext uri="{FF2B5EF4-FFF2-40B4-BE49-F238E27FC236}">
                <a16:creationId xmlns:a16="http://schemas.microsoft.com/office/drawing/2014/main" id="{B1C264F1-E5BB-3AAE-61E6-E352364C32E1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70F62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DESCONTO PLANILHA LOJA</a:t>
            </a:r>
          </a:p>
        </xdr:txBody>
      </xdr:sp>
      <xdr:sp macro="" textlink="">
        <xdr:nvSpPr>
          <xdr:cNvPr id="4" name="Retângulo 3">
            <a:extLst>
              <a:ext uri="{FF2B5EF4-FFF2-40B4-BE49-F238E27FC236}">
                <a16:creationId xmlns:a16="http://schemas.microsoft.com/office/drawing/2014/main" id="{0E0BED11-4A24-DFA1-11C6-7A352023D02A}"/>
              </a:ext>
            </a:extLst>
          </xdr:cNvPr>
          <xdr:cNvSpPr/>
        </xdr:nvSpPr>
        <xdr:spPr>
          <a:xfrm>
            <a:off x="104775" y="1152525"/>
            <a:ext cx="6019800" cy="295275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Imagem 4">
            <a:extLst>
              <a:ext uri="{FF2B5EF4-FFF2-40B4-BE49-F238E27FC236}">
                <a16:creationId xmlns:a16="http://schemas.microsoft.com/office/drawing/2014/main" id="{16ECB1E1-2232-09AE-22F9-F9D28CAFBA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145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6" name="Imagem 5">
            <a:extLst>
              <a:ext uri="{FF2B5EF4-FFF2-40B4-BE49-F238E27FC236}">
                <a16:creationId xmlns:a16="http://schemas.microsoft.com/office/drawing/2014/main" id="{A2F645A6-0954-4093-FD49-3BFA23CDBD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94825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13</xdr:col>
      <xdr:colOff>38100</xdr:colOff>
      <xdr:row>3</xdr:row>
      <xdr:rowOff>133350</xdr:rowOff>
    </xdr:from>
    <xdr:to>
      <xdr:col>23</xdr:col>
      <xdr:colOff>19050</xdr:colOff>
      <xdr:row>19</xdr:row>
      <xdr:rowOff>16377</xdr:rowOff>
    </xdr:to>
    <xdr:grpSp>
      <xdr:nvGrpSpPr>
        <xdr:cNvPr id="7" name="Agrupar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7657B3F-8117-41DB-916F-A6C005508AF6}"/>
            </a:ext>
          </a:extLst>
        </xdr:cNvPr>
        <xdr:cNvGrpSpPr/>
      </xdr:nvGrpSpPr>
      <xdr:grpSpPr>
        <a:xfrm>
          <a:off x="6400800" y="914400"/>
          <a:ext cx="6324600" cy="3540627"/>
          <a:chOff x="6381750" y="564648"/>
          <a:chExt cx="6019800" cy="3540627"/>
        </a:xfrm>
      </xdr:grpSpPr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id="{01C33409-A8A1-9FFC-7BE3-A1EBCF82D17F}"/>
              </a:ext>
            </a:extLst>
          </xdr:cNvPr>
          <xdr:cNvSpPr/>
        </xdr:nvSpPr>
        <xdr:spPr>
          <a:xfrm>
            <a:off x="7256514" y="564648"/>
            <a:ext cx="4270272" cy="530658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70F62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PLANILHA PERSONALIZADA</a:t>
            </a:r>
          </a:p>
        </xdr:txBody>
      </xdr:sp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B23A6DF4-084F-7931-7B54-207E16FEF4A9}"/>
              </a:ext>
            </a:extLst>
          </xdr:cNvPr>
          <xdr:cNvSpPr/>
        </xdr:nvSpPr>
        <xdr:spPr>
          <a:xfrm>
            <a:off x="6381750" y="1152525"/>
            <a:ext cx="6019800" cy="295275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0" name="Imagem 9">
            <a:extLst>
              <a:ext uri="{FF2B5EF4-FFF2-40B4-BE49-F238E27FC236}">
                <a16:creationId xmlns:a16="http://schemas.microsoft.com/office/drawing/2014/main" id="{C27B2658-BC71-BC60-7E8D-8107631E19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8490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1" name="Imagem 10">
            <a:extLst>
              <a:ext uri="{FF2B5EF4-FFF2-40B4-BE49-F238E27FC236}">
                <a16:creationId xmlns:a16="http://schemas.microsoft.com/office/drawing/2014/main" id="{394F14F9-3BC2-160D-998C-041D411532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987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</xdr:col>
      <xdr:colOff>9525</xdr:colOff>
      <xdr:row>0</xdr:row>
      <xdr:rowOff>19050</xdr:rowOff>
    </xdr:from>
    <xdr:to>
      <xdr:col>2</xdr:col>
      <xdr:colOff>238125</xdr:colOff>
      <xdr:row>2</xdr:row>
      <xdr:rowOff>6056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9750E18C-5772-482E-BD5A-963D1E9FF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838200" cy="482306"/>
        </a:xfrm>
        <a:prstGeom prst="rect">
          <a:avLst/>
        </a:prstGeom>
      </xdr:spPr>
    </xdr:pic>
    <xdr:clientData/>
  </xdr:twoCellAnchor>
  <xdr:twoCellAnchor editAs="absolute">
    <xdr:from>
      <xdr:col>3</xdr:col>
      <xdr:colOff>9525</xdr:colOff>
      <xdr:row>0</xdr:row>
      <xdr:rowOff>57149</xdr:rowOff>
    </xdr:from>
    <xdr:to>
      <xdr:col>5</xdr:col>
      <xdr:colOff>230325</xdr:colOff>
      <xdr:row>1</xdr:row>
      <xdr:rowOff>169499</xdr:rowOff>
    </xdr:to>
    <xdr:sp macro="" textlink="">
      <xdr:nvSpPr>
        <xdr:cNvPr id="13" name="Retângulo: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77DAE67-4822-4EC2-80A7-52932F7D955C}"/>
            </a:ext>
          </a:extLst>
        </xdr:cNvPr>
        <xdr:cNvSpPr/>
      </xdr:nvSpPr>
      <xdr:spPr>
        <a:xfrm>
          <a:off x="1285875" y="57149"/>
          <a:ext cx="1440000" cy="360000"/>
        </a:xfrm>
        <a:prstGeom prst="roundRect">
          <a:avLst/>
        </a:prstGeom>
        <a:solidFill>
          <a:srgbClr val="10622F"/>
        </a:solidFill>
        <a:ln w="3175">
          <a:solidFill>
            <a:schemeClr val="bg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LANÇAMENTOS</a:t>
          </a:r>
        </a:p>
      </xdr:txBody>
    </xdr:sp>
    <xdr:clientData/>
  </xdr:twoCellAnchor>
  <xdr:twoCellAnchor editAs="absolute">
    <xdr:from>
      <xdr:col>5</xdr:col>
      <xdr:colOff>352425</xdr:colOff>
      <xdr:row>0</xdr:row>
      <xdr:rowOff>57149</xdr:rowOff>
    </xdr:from>
    <xdr:to>
      <xdr:col>7</xdr:col>
      <xdr:colOff>573225</xdr:colOff>
      <xdr:row>1</xdr:row>
      <xdr:rowOff>169499</xdr:rowOff>
    </xdr:to>
    <xdr:sp macro="" textlink="">
      <xdr:nvSpPr>
        <xdr:cNvPr id="15" name="Retângulo: Cantos Arredondados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525455A-5250-4BEC-AFAF-296D9E6180D5}"/>
            </a:ext>
          </a:extLst>
        </xdr:cNvPr>
        <xdr:cNvSpPr/>
      </xdr:nvSpPr>
      <xdr:spPr>
        <a:xfrm>
          <a:off x="2847975" y="57149"/>
          <a:ext cx="1440000" cy="360000"/>
        </a:xfrm>
        <a:prstGeom prst="roundRect">
          <a:avLst/>
        </a:prstGeom>
        <a:solidFill>
          <a:schemeClr val="bg1"/>
        </a:solidFill>
        <a:ln w="3175">
          <a:solidFill>
            <a:schemeClr val="bg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BÔNUS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9A0612-3E07-4CE2-9AE0-DBF132455D95}" name="Tab_lançamentos" displayName="Tab_lançamentos" ref="B10:F45" totalsRowShown="0" headerRowDxfId="9" dataDxfId="8">
  <autoFilter ref="B10:F45" xr:uid="{699A0612-3E07-4CE2-9AE0-DBF132455D95}"/>
  <tableColumns count="5">
    <tableColumn id="4" xr3:uid="{5658B1CE-1E79-41D5-B464-3846FD0C4330}" name="DATA" dataDxfId="7"/>
    <tableColumn id="1" xr3:uid="{FB3EBB14-E809-4541-A69D-4099C2B8A42B}" name="DESCRIÇÃO" dataDxfId="6"/>
    <tableColumn id="2" xr3:uid="{737BA7D2-568F-484E-8305-39D162CB4111}" name="CATEGORIA" dataDxfId="5"/>
    <tableColumn id="3" xr3:uid="{49DC1987-A913-4146-A769-D730A65C3CC8}" name="VALOR" dataDxfId="4" dataCellStyle="Moeda"/>
    <tableColumn id="7" xr3:uid="{E0CA2D23-CF44-461E-9E7D-6FEF4101BF5A}" name="AUX" dataDxfId="3">
      <calculatedColumnFormula>SUBTOTAL(3,Tab_lançamentos[[#This Row],[DATA]])</calculatedColumnFormula>
    </tableColumn>
  </tableColumns>
  <tableStyleInfo name="TableStyleLight1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AI45"/>
  <sheetViews>
    <sheetView showGridLines="0" tabSelected="1" zoomScaleNormal="100" workbookViewId="0">
      <pane ySplit="10" topLeftCell="A11" activePane="bottomLeft" state="frozen"/>
      <selection pane="bottomLeft" activeCell="P40" sqref="P40"/>
    </sheetView>
  </sheetViews>
  <sheetFormatPr defaultRowHeight="18" customHeight="1" x14ac:dyDescent="0.25"/>
  <cols>
    <col min="1" max="1" width="0.875" style="2" customWidth="1"/>
    <col min="2" max="2" width="13.5" style="2" customWidth="1"/>
    <col min="3" max="3" width="52" style="2" customWidth="1"/>
    <col min="4" max="4" width="20" style="2" customWidth="1"/>
    <col min="5" max="5" width="20.875" style="2" customWidth="1"/>
    <col min="6" max="6" width="9" style="7" hidden="1" customWidth="1"/>
    <col min="19" max="19" width="9" style="7" customWidth="1"/>
    <col min="20" max="22" width="9" style="7"/>
    <col min="23" max="26" width="9" style="7" hidden="1" customWidth="1"/>
    <col min="27" max="35" width="9" style="7"/>
    <col min="36" max="16384" width="9" style="2"/>
  </cols>
  <sheetData>
    <row r="1" spans="2:35" s="24" customFormat="1" ht="20.100000000000001" customHeight="1" x14ac:dyDescent="0.25">
      <c r="C1" s="25"/>
    </row>
    <row r="2" spans="2:35" s="24" customFormat="1" ht="20.100000000000001" customHeight="1" x14ac:dyDescent="0.25"/>
    <row r="3" spans="2:35" s="26" customFormat="1" ht="22.5" customHeight="1" thickBot="1" x14ac:dyDescent="0.3">
      <c r="B3" s="19" t="s">
        <v>29</v>
      </c>
    </row>
    <row r="4" spans="2:35" s="27" customFormat="1" ht="8.1" customHeight="1" thickTop="1" x14ac:dyDescent="0.25"/>
    <row r="5" spans="2:35" s="1" customFormat="1" ht="22.5" customHeight="1" x14ac:dyDescent="0.25">
      <c r="B5" s="29" t="s">
        <v>22</v>
      </c>
      <c r="C5" s="31" t="s">
        <v>32</v>
      </c>
      <c r="D5" s="29" t="s">
        <v>23</v>
      </c>
      <c r="E5" s="30">
        <v>6800</v>
      </c>
      <c r="F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2:35" s="1" customFormat="1" ht="18" customHeight="1" x14ac:dyDescent="0.25">
      <c r="D6" s="15"/>
      <c r="E6" s="3"/>
      <c r="F6" s="6"/>
      <c r="S6" s="6"/>
      <c r="T6" s="6"/>
      <c r="U6" s="6"/>
      <c r="V6" s="6"/>
      <c r="W6" s="36" t="s">
        <v>27</v>
      </c>
      <c r="X6" s="36"/>
      <c r="Y6" s="36"/>
      <c r="Z6" s="36"/>
      <c r="AA6" s="6"/>
      <c r="AB6" s="6"/>
      <c r="AC6" s="6"/>
      <c r="AD6" s="6"/>
      <c r="AE6" s="6"/>
      <c r="AF6" s="6"/>
      <c r="AG6" s="6"/>
      <c r="AH6" s="6"/>
      <c r="AI6" s="6"/>
    </row>
    <row r="7" spans="2:35" s="1" customFormat="1" ht="18" customHeight="1" x14ac:dyDescent="0.25">
      <c r="B7" s="4"/>
      <c r="C7" s="4"/>
      <c r="D7" s="4"/>
      <c r="E7" s="3"/>
      <c r="F7" s="6"/>
      <c r="S7" s="6"/>
      <c r="T7" s="6"/>
      <c r="U7" s="6"/>
      <c r="V7" s="6"/>
      <c r="W7" s="8" t="s">
        <v>24</v>
      </c>
      <c r="X7" s="9">
        <f>$E$5</f>
        <v>6800</v>
      </c>
      <c r="Y7" s="8" t="s">
        <v>31</v>
      </c>
      <c r="Z7" s="9">
        <f>SUMIFS(Tab_lançamentos[VALOR],Tab_lançamentos[AUX],1)</f>
        <v>3815</v>
      </c>
      <c r="AA7" s="6"/>
      <c r="AB7" s="6"/>
      <c r="AC7" s="6"/>
      <c r="AD7" s="6"/>
      <c r="AE7" s="6"/>
      <c r="AF7" s="6"/>
      <c r="AG7" s="6"/>
      <c r="AH7" s="6"/>
      <c r="AI7" s="6"/>
    </row>
    <row r="8" spans="2:35" s="1" customFormat="1" ht="18" customHeight="1" x14ac:dyDescent="0.25">
      <c r="B8" s="4"/>
      <c r="C8" s="4"/>
      <c r="D8" s="4"/>
      <c r="E8" s="3"/>
      <c r="F8" s="6"/>
      <c r="S8" s="6"/>
      <c r="T8" s="6"/>
      <c r="U8" s="6"/>
      <c r="V8" s="6"/>
      <c r="W8" s="8" t="s">
        <v>25</v>
      </c>
      <c r="X8" s="9">
        <f>SUM(Tab_lançamentos[VALOR])</f>
        <v>3815</v>
      </c>
      <c r="Y8" s="8" t="s">
        <v>16</v>
      </c>
      <c r="Z8" s="34">
        <f>Z7/X8</f>
        <v>1</v>
      </c>
      <c r="AA8" s="6"/>
      <c r="AB8" s="6"/>
      <c r="AC8" s="6"/>
      <c r="AD8" s="6"/>
      <c r="AE8" s="6"/>
      <c r="AF8" s="6"/>
      <c r="AG8" s="6"/>
      <c r="AH8" s="6"/>
      <c r="AI8" s="6"/>
    </row>
    <row r="9" spans="2:35" s="1" customFormat="1" ht="18" customHeight="1" x14ac:dyDescent="0.25">
      <c r="C9" s="3"/>
      <c r="D9" s="3"/>
      <c r="E9" s="3"/>
      <c r="F9" s="6"/>
      <c r="T9" s="6"/>
      <c r="U9" s="6"/>
      <c r="V9" s="6"/>
      <c r="W9" s="8" t="s">
        <v>26</v>
      </c>
      <c r="X9" s="10">
        <f>X7-X8</f>
        <v>2985</v>
      </c>
      <c r="Y9" s="8"/>
      <c r="Z9" s="8"/>
      <c r="AB9" s="6"/>
      <c r="AC9" s="6"/>
      <c r="AD9" s="6"/>
      <c r="AE9" s="6"/>
      <c r="AF9" s="6"/>
      <c r="AG9" s="6"/>
      <c r="AH9" s="6"/>
      <c r="AI9" s="6"/>
    </row>
    <row r="10" spans="2:35" ht="30" customHeight="1" x14ac:dyDescent="0.25">
      <c r="B10" s="28" t="s">
        <v>20</v>
      </c>
      <c r="C10" s="28" t="s">
        <v>21</v>
      </c>
      <c r="D10" s="28" t="s">
        <v>18</v>
      </c>
      <c r="E10" s="28" t="s">
        <v>19</v>
      </c>
      <c r="F10" s="33" t="s">
        <v>30</v>
      </c>
      <c r="R10" s="7"/>
      <c r="AI10" s="2"/>
    </row>
    <row r="11" spans="2:35" ht="18" customHeight="1" x14ac:dyDescent="0.25">
      <c r="B11" s="11">
        <v>45662</v>
      </c>
      <c r="C11" s="12" t="s">
        <v>0</v>
      </c>
      <c r="D11" s="13" t="s">
        <v>17</v>
      </c>
      <c r="E11" s="5">
        <v>350</v>
      </c>
      <c r="F11" s="32">
        <f>SUBTOTAL(3,Tab_lançamentos[[#This Row],[DATA]])</f>
        <v>1</v>
      </c>
      <c r="R11" s="7"/>
      <c r="AI11" s="2"/>
    </row>
    <row r="12" spans="2:35" ht="18" customHeight="1" x14ac:dyDescent="0.25">
      <c r="B12" s="11">
        <v>45665</v>
      </c>
      <c r="C12" s="12" t="s">
        <v>1</v>
      </c>
      <c r="D12" s="13" t="s">
        <v>17</v>
      </c>
      <c r="E12" s="5">
        <v>75</v>
      </c>
      <c r="F12" s="32">
        <f>SUBTOTAL(3,Tab_lançamentos[[#This Row],[DATA]])</f>
        <v>1</v>
      </c>
      <c r="R12" s="7"/>
      <c r="AI12" s="2"/>
    </row>
    <row r="13" spans="2:35" ht="18" customHeight="1" x14ac:dyDescent="0.25">
      <c r="B13" s="11">
        <v>45668</v>
      </c>
      <c r="C13" s="12" t="s">
        <v>2</v>
      </c>
      <c r="D13" s="13" t="s">
        <v>16</v>
      </c>
      <c r="E13" s="5">
        <v>400</v>
      </c>
      <c r="F13" s="32">
        <f>SUBTOTAL(3,Tab_lançamentos[[#This Row],[DATA]])</f>
        <v>1</v>
      </c>
      <c r="R13" s="7"/>
      <c r="AI13" s="2"/>
    </row>
    <row r="14" spans="2:35" ht="18" customHeight="1" x14ac:dyDescent="0.25">
      <c r="B14" s="11">
        <v>45674</v>
      </c>
      <c r="C14" s="12" t="s">
        <v>3</v>
      </c>
      <c r="D14" s="13" t="s">
        <v>16</v>
      </c>
      <c r="E14" s="5">
        <v>40</v>
      </c>
      <c r="F14" s="32">
        <f>SUBTOTAL(3,Tab_lançamentos[[#This Row],[DATA]])</f>
        <v>1</v>
      </c>
      <c r="R14" s="7"/>
      <c r="AI14" s="2"/>
    </row>
    <row r="15" spans="2:35" ht="18" customHeight="1" x14ac:dyDescent="0.25">
      <c r="B15" s="11">
        <v>45677</v>
      </c>
      <c r="C15" s="12" t="s">
        <v>4</v>
      </c>
      <c r="D15" s="13" t="s">
        <v>17</v>
      </c>
      <c r="E15" s="5">
        <v>250</v>
      </c>
      <c r="F15" s="32">
        <f>SUBTOTAL(3,Tab_lançamentos[[#This Row],[DATA]])</f>
        <v>1</v>
      </c>
      <c r="R15" s="7"/>
      <c r="AI15" s="2"/>
    </row>
    <row r="16" spans="2:35" ht="18" customHeight="1" x14ac:dyDescent="0.25">
      <c r="B16" s="11">
        <v>45680</v>
      </c>
      <c r="C16" s="12" t="s">
        <v>5</v>
      </c>
      <c r="D16" s="13" t="s">
        <v>17</v>
      </c>
      <c r="E16" s="5">
        <v>200</v>
      </c>
      <c r="F16" s="32">
        <f>SUBTOTAL(3,Tab_lançamentos[[#This Row],[DATA]])</f>
        <v>1</v>
      </c>
      <c r="R16" s="7"/>
      <c r="AI16" s="2"/>
    </row>
    <row r="17" spans="2:35" ht="18" customHeight="1" x14ac:dyDescent="0.25">
      <c r="B17" s="11">
        <v>45683</v>
      </c>
      <c r="C17" s="12" t="s">
        <v>6</v>
      </c>
      <c r="D17" s="13" t="s">
        <v>17</v>
      </c>
      <c r="E17" s="5">
        <v>100</v>
      </c>
      <c r="F17" s="32">
        <f>SUBTOTAL(3,Tab_lançamentos[[#This Row],[DATA]])</f>
        <v>1</v>
      </c>
      <c r="R17" s="7"/>
      <c r="AI17" s="2"/>
    </row>
    <row r="18" spans="2:35" ht="18" customHeight="1" x14ac:dyDescent="0.25">
      <c r="B18" s="11">
        <v>45686</v>
      </c>
      <c r="C18" s="12" t="s">
        <v>7</v>
      </c>
      <c r="D18" s="13" t="s">
        <v>16</v>
      </c>
      <c r="E18" s="5">
        <v>150</v>
      </c>
      <c r="F18" s="32">
        <f>SUBTOTAL(3,Tab_lançamentos[[#This Row],[DATA]])</f>
        <v>1</v>
      </c>
      <c r="R18" s="7"/>
      <c r="AI18" s="2"/>
    </row>
    <row r="19" spans="2:35" ht="18" customHeight="1" x14ac:dyDescent="0.25">
      <c r="B19" s="11">
        <v>45689</v>
      </c>
      <c r="C19" s="12" t="s">
        <v>8</v>
      </c>
      <c r="D19" s="13" t="s">
        <v>16</v>
      </c>
      <c r="E19" s="5">
        <v>50</v>
      </c>
      <c r="F19" s="32">
        <f>SUBTOTAL(3,Tab_lançamentos[[#This Row],[DATA]])</f>
        <v>1</v>
      </c>
      <c r="R19" s="7"/>
      <c r="AI19" s="2"/>
    </row>
    <row r="20" spans="2:35" ht="18" customHeight="1" x14ac:dyDescent="0.25">
      <c r="B20" s="11">
        <v>45692</v>
      </c>
      <c r="C20" s="12" t="s">
        <v>9</v>
      </c>
      <c r="D20" s="13" t="s">
        <v>16</v>
      </c>
      <c r="E20" s="5">
        <v>50</v>
      </c>
      <c r="F20" s="32">
        <f>SUBTOTAL(3,Tab_lançamentos[[#This Row],[DATA]])</f>
        <v>1</v>
      </c>
      <c r="R20" s="7"/>
      <c r="AI20" s="2"/>
    </row>
    <row r="21" spans="2:35" ht="18" customHeight="1" x14ac:dyDescent="0.25">
      <c r="B21" s="11">
        <v>45695</v>
      </c>
      <c r="C21" s="12" t="s">
        <v>10</v>
      </c>
      <c r="D21" s="13" t="s">
        <v>16</v>
      </c>
      <c r="E21" s="5">
        <v>100</v>
      </c>
      <c r="F21" s="32">
        <f>SUBTOTAL(3,Tab_lançamentos[[#This Row],[DATA]])</f>
        <v>1</v>
      </c>
      <c r="R21" s="7"/>
      <c r="AI21" s="2"/>
    </row>
    <row r="22" spans="2:35" ht="18" customHeight="1" x14ac:dyDescent="0.25">
      <c r="B22" s="11">
        <v>45698</v>
      </c>
      <c r="C22" s="12" t="s">
        <v>11</v>
      </c>
      <c r="D22" s="13" t="s">
        <v>16</v>
      </c>
      <c r="E22" s="5">
        <v>200</v>
      </c>
      <c r="F22" s="32">
        <f>SUBTOTAL(3,Tab_lançamentos[[#This Row],[DATA]])</f>
        <v>1</v>
      </c>
      <c r="R22" s="7"/>
      <c r="AI22" s="2"/>
    </row>
    <row r="23" spans="2:35" ht="18" customHeight="1" x14ac:dyDescent="0.25">
      <c r="B23" s="11">
        <v>45707</v>
      </c>
      <c r="C23" s="12" t="s">
        <v>12</v>
      </c>
      <c r="D23" s="13" t="s">
        <v>16</v>
      </c>
      <c r="E23" s="5">
        <v>150</v>
      </c>
      <c r="F23" s="32">
        <f>SUBTOTAL(3,Tab_lançamentos[[#This Row],[DATA]])</f>
        <v>1</v>
      </c>
      <c r="R23" s="7"/>
      <c r="AI23" s="2"/>
    </row>
    <row r="24" spans="2:35" ht="18" customHeight="1" x14ac:dyDescent="0.25">
      <c r="B24" s="11">
        <v>45710</v>
      </c>
      <c r="C24" s="12" t="s">
        <v>13</v>
      </c>
      <c r="D24" s="13" t="s">
        <v>16</v>
      </c>
      <c r="E24" s="5">
        <v>50</v>
      </c>
      <c r="F24" s="32">
        <f>SUBTOTAL(3,Tab_lançamentos[[#This Row],[DATA]])</f>
        <v>1</v>
      </c>
      <c r="R24" s="7"/>
      <c r="AI24" s="2"/>
    </row>
    <row r="25" spans="2:35" ht="18" customHeight="1" x14ac:dyDescent="0.25">
      <c r="B25" s="11">
        <v>45713</v>
      </c>
      <c r="C25" s="12" t="s">
        <v>14</v>
      </c>
      <c r="D25" s="13" t="s">
        <v>16</v>
      </c>
      <c r="E25" s="5">
        <v>300</v>
      </c>
      <c r="F25" s="32">
        <f>SUBTOTAL(3,Tab_lançamentos[[#This Row],[DATA]])</f>
        <v>1</v>
      </c>
      <c r="R25" s="7"/>
      <c r="AI25" s="2"/>
    </row>
    <row r="26" spans="2:35" ht="18" customHeight="1" x14ac:dyDescent="0.25">
      <c r="B26" s="11">
        <v>45719</v>
      </c>
      <c r="C26" s="12" t="s">
        <v>15</v>
      </c>
      <c r="D26" s="13" t="s">
        <v>16</v>
      </c>
      <c r="E26" s="5">
        <v>100</v>
      </c>
      <c r="F26" s="32">
        <f>SUBTOTAL(3,Tab_lançamentos[[#This Row],[DATA]])</f>
        <v>1</v>
      </c>
      <c r="R26" s="7"/>
      <c r="AI26" s="2"/>
    </row>
    <row r="27" spans="2:35" ht="18" customHeight="1" x14ac:dyDescent="0.25">
      <c r="B27" s="11">
        <v>45731</v>
      </c>
      <c r="C27" s="12" t="s">
        <v>33</v>
      </c>
      <c r="D27" s="13" t="s">
        <v>17</v>
      </c>
      <c r="E27" s="14">
        <v>1250</v>
      </c>
      <c r="F27" s="32">
        <f>SUBTOTAL(3,Tab_lançamentos[[#This Row],[DATA]])</f>
        <v>1</v>
      </c>
      <c r="R27" s="7"/>
      <c r="AI27" s="2"/>
    </row>
    <row r="28" spans="2:35" ht="18" customHeight="1" x14ac:dyDescent="0.25">
      <c r="B28" s="11"/>
      <c r="C28" s="12"/>
      <c r="D28" s="13"/>
      <c r="E28" s="14"/>
      <c r="F28" s="32">
        <f>SUBTOTAL(3,Tab_lançamentos[[#This Row],[DATA]])</f>
        <v>0</v>
      </c>
      <c r="R28" s="7"/>
      <c r="AI28" s="2"/>
    </row>
    <row r="29" spans="2:35" ht="18" customHeight="1" x14ac:dyDescent="0.25">
      <c r="B29" s="11"/>
      <c r="C29" s="12"/>
      <c r="D29" s="13"/>
      <c r="E29" s="14"/>
      <c r="F29" s="32">
        <f>SUBTOTAL(3,Tab_lançamentos[[#This Row],[DATA]])</f>
        <v>0</v>
      </c>
      <c r="R29" s="7"/>
      <c r="AI29" s="2"/>
    </row>
    <row r="30" spans="2:35" ht="18" customHeight="1" x14ac:dyDescent="0.25">
      <c r="B30" s="11"/>
      <c r="C30" s="12"/>
      <c r="D30" s="13"/>
      <c r="E30" s="14"/>
      <c r="F30" s="32">
        <f>SUBTOTAL(3,Tab_lançamentos[[#This Row],[DATA]])</f>
        <v>0</v>
      </c>
      <c r="R30" s="7"/>
      <c r="AI30" s="2"/>
    </row>
    <row r="31" spans="2:35" ht="18" customHeight="1" x14ac:dyDescent="0.25">
      <c r="B31" s="11"/>
      <c r="C31" s="12"/>
      <c r="D31" s="13"/>
      <c r="E31" s="14"/>
      <c r="F31" s="32">
        <f>SUBTOTAL(3,Tab_lançamentos[[#This Row],[DATA]])</f>
        <v>0</v>
      </c>
      <c r="R31" s="7"/>
      <c r="AI31" s="2"/>
    </row>
    <row r="32" spans="2:35" ht="18" customHeight="1" x14ac:dyDescent="0.25">
      <c r="B32" s="11"/>
      <c r="C32" s="12"/>
      <c r="D32" s="13"/>
      <c r="E32" s="14"/>
      <c r="F32" s="32">
        <f>SUBTOTAL(3,Tab_lançamentos[[#This Row],[DATA]])</f>
        <v>0</v>
      </c>
      <c r="R32" s="7"/>
      <c r="AI32" s="2"/>
    </row>
    <row r="33" spans="2:35" ht="18" customHeight="1" x14ac:dyDescent="0.25">
      <c r="B33" s="11"/>
      <c r="C33" s="12"/>
      <c r="D33" s="13"/>
      <c r="E33" s="14"/>
      <c r="F33" s="32">
        <f>SUBTOTAL(3,Tab_lançamentos[[#This Row],[DATA]])</f>
        <v>0</v>
      </c>
      <c r="R33" s="7"/>
      <c r="AI33" s="2"/>
    </row>
    <row r="34" spans="2:35" ht="18" customHeight="1" x14ac:dyDescent="0.25">
      <c r="B34" s="11"/>
      <c r="C34" s="12"/>
      <c r="D34" s="13"/>
      <c r="E34" s="14"/>
      <c r="F34" s="32">
        <f>SUBTOTAL(3,Tab_lançamentos[[#This Row],[DATA]])</f>
        <v>0</v>
      </c>
      <c r="R34" s="7"/>
      <c r="AI34" s="2"/>
    </row>
    <row r="35" spans="2:35" ht="18" customHeight="1" x14ac:dyDescent="0.25">
      <c r="B35" s="11"/>
      <c r="C35" s="12"/>
      <c r="D35" s="13"/>
      <c r="E35" s="14"/>
      <c r="F35" s="32">
        <f>SUBTOTAL(3,Tab_lançamentos[[#This Row],[DATA]])</f>
        <v>0</v>
      </c>
      <c r="R35" s="7"/>
      <c r="AI35" s="2"/>
    </row>
    <row r="36" spans="2:35" ht="18" customHeight="1" x14ac:dyDescent="0.25">
      <c r="B36" s="11"/>
      <c r="C36" s="12"/>
      <c r="D36" s="13"/>
      <c r="E36" s="14"/>
      <c r="F36" s="32">
        <f>SUBTOTAL(3,Tab_lançamentos[[#This Row],[DATA]])</f>
        <v>0</v>
      </c>
      <c r="R36" s="7"/>
      <c r="AI36" s="2"/>
    </row>
    <row r="37" spans="2:35" ht="18" customHeight="1" x14ac:dyDescent="0.25">
      <c r="B37" s="11"/>
      <c r="C37" s="12"/>
      <c r="D37" s="13"/>
      <c r="E37" s="14"/>
      <c r="F37" s="32">
        <f>SUBTOTAL(3,Tab_lançamentos[[#This Row],[DATA]])</f>
        <v>0</v>
      </c>
      <c r="R37" s="7"/>
      <c r="AI37" s="2"/>
    </row>
    <row r="38" spans="2:35" ht="18" customHeight="1" x14ac:dyDescent="0.25">
      <c r="B38" s="11"/>
      <c r="C38" s="12"/>
      <c r="D38" s="13"/>
      <c r="E38" s="14"/>
      <c r="F38" s="32">
        <f>SUBTOTAL(3,Tab_lançamentos[[#This Row],[DATA]])</f>
        <v>0</v>
      </c>
      <c r="R38" s="7"/>
      <c r="AI38" s="2"/>
    </row>
    <row r="39" spans="2:35" ht="18" customHeight="1" x14ac:dyDescent="0.25">
      <c r="B39" s="11"/>
      <c r="C39" s="12"/>
      <c r="D39" s="13"/>
      <c r="E39" s="14"/>
      <c r="F39" s="32">
        <f>SUBTOTAL(3,Tab_lançamentos[[#This Row],[DATA]])</f>
        <v>0</v>
      </c>
      <c r="R39" s="7"/>
      <c r="AI39" s="2"/>
    </row>
    <row r="40" spans="2:35" ht="18" customHeight="1" x14ac:dyDescent="0.25">
      <c r="B40" s="11"/>
      <c r="C40" s="12"/>
      <c r="D40" s="13"/>
      <c r="E40" s="14"/>
      <c r="F40" s="32">
        <f>SUBTOTAL(3,Tab_lançamentos[[#This Row],[DATA]])</f>
        <v>0</v>
      </c>
      <c r="R40" s="7"/>
      <c r="AI40" s="2"/>
    </row>
    <row r="41" spans="2:35" ht="18" customHeight="1" x14ac:dyDescent="0.25">
      <c r="B41" s="11"/>
      <c r="C41" s="12"/>
      <c r="D41" s="13"/>
      <c r="E41" s="14"/>
      <c r="F41" s="32">
        <f>SUBTOTAL(3,Tab_lançamentos[[#This Row],[DATA]])</f>
        <v>0</v>
      </c>
      <c r="R41" s="7"/>
      <c r="AI41" s="2"/>
    </row>
    <row r="42" spans="2:35" ht="18" customHeight="1" x14ac:dyDescent="0.25">
      <c r="B42" s="11"/>
      <c r="C42" s="12"/>
      <c r="D42" s="13"/>
      <c r="E42" s="14"/>
      <c r="F42" s="32">
        <f>SUBTOTAL(3,Tab_lançamentos[[#This Row],[DATA]])</f>
        <v>0</v>
      </c>
      <c r="R42" s="7"/>
      <c r="AI42" s="2"/>
    </row>
    <row r="43" spans="2:35" ht="18" customHeight="1" x14ac:dyDescent="0.25">
      <c r="B43" s="11"/>
      <c r="C43" s="12"/>
      <c r="D43" s="13"/>
      <c r="E43" s="14"/>
      <c r="F43" s="32">
        <f>SUBTOTAL(3,Tab_lançamentos[[#This Row],[DATA]])</f>
        <v>0</v>
      </c>
      <c r="R43" s="7"/>
      <c r="AI43" s="2"/>
    </row>
    <row r="44" spans="2:35" ht="18" customHeight="1" x14ac:dyDescent="0.25">
      <c r="B44" s="11"/>
      <c r="C44" s="12"/>
      <c r="D44" s="13"/>
      <c r="E44" s="14"/>
      <c r="F44" s="35">
        <f>SUBTOTAL(3,Tab_lançamentos[[#This Row],[DATA]])</f>
        <v>0</v>
      </c>
    </row>
    <row r="45" spans="2:35" ht="18" customHeight="1" x14ac:dyDescent="0.25">
      <c r="B45" s="11"/>
      <c r="C45" s="12"/>
      <c r="D45" s="13"/>
      <c r="E45" s="14"/>
      <c r="F45" s="35">
        <f>SUBTOTAL(3,Tab_lançamentos[[#This Row],[DATA]])</f>
        <v>0</v>
      </c>
    </row>
  </sheetData>
  <mergeCells count="1">
    <mergeCell ref="W6:Z6"/>
  </mergeCells>
  <conditionalFormatting sqref="B11:E45">
    <cfRule type="expression" dxfId="2" priority="7">
      <formula>#REF!&gt;$E$5</formula>
    </cfRule>
  </conditionalFormatting>
  <conditionalFormatting sqref="X9">
    <cfRule type="cellIs" dxfId="1" priority="2" operator="lessThan">
      <formula>0</formula>
    </cfRule>
    <cfRule type="cellIs" dxfId="0" priority="3" operator="greaterThanOrEqual">
      <formula>0</formula>
    </cfRule>
  </conditionalFormatting>
  <dataValidations count="2">
    <dataValidation allowBlank="1" showInputMessage="1" showErrorMessage="1" promptTitle="CONTÉM FÓRMULAS" prompt="Não deletar ou digitar nestas células." sqref="X7:X9 Z7:Z8" xr:uid="{54103547-24D6-465E-ACC3-34627FB2B442}"/>
    <dataValidation type="list" allowBlank="1" showInputMessage="1" showErrorMessage="1" sqref="D11:D45" xr:uid="{00000000-0002-0000-0000-000000000000}">
      <formula1>"MÃO DE OBRA, MATERIAL"</formula1>
    </dataValidation>
  </dataValidations>
  <printOptions horizontalCentered="1"/>
  <pageMargins left="0.4" right="0.4" top="0.4" bottom="0.4" header="0.3" footer="0.3"/>
  <pageSetup paperSize="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4DB0-F8AD-4EF8-A77C-0B0D86DFA7DA}">
  <sheetPr>
    <tabColor rgb="FFFFC000"/>
  </sheetPr>
  <dimension ref="A1:AG69"/>
  <sheetViews>
    <sheetView showGridLines="0" workbookViewId="0">
      <pane ySplit="3" topLeftCell="A4" activePane="bottomLeft" state="frozen"/>
      <selection pane="bottomLeft"/>
    </sheetView>
  </sheetViews>
  <sheetFormatPr defaultRowHeight="18" customHeight="1" x14ac:dyDescent="0.25"/>
  <cols>
    <col min="1" max="1" width="0.75" style="23" customWidth="1"/>
    <col min="2" max="11" width="8" style="23" customWidth="1"/>
    <col min="12" max="13" width="1.375" style="23" customWidth="1"/>
    <col min="14" max="19" width="7.875" style="23" customWidth="1"/>
    <col min="20" max="16384" width="9" style="23"/>
  </cols>
  <sheetData>
    <row r="1" spans="1:33" s="16" customFormat="1" ht="20.100000000000001" customHeight="1" x14ac:dyDescent="0.25">
      <c r="C1" s="17"/>
    </row>
    <row r="2" spans="1:33" s="16" customFormat="1" ht="20.100000000000001" customHeight="1" x14ac:dyDescent="0.25"/>
    <row r="3" spans="1:33" s="18" customFormat="1" ht="22.5" customHeight="1" thickBot="1" x14ac:dyDescent="0.3">
      <c r="B3" s="19" t="s">
        <v>28</v>
      </c>
    </row>
    <row r="4" spans="1:33" ht="18" customHeight="1" thickTop="1" x14ac:dyDescent="0.25">
      <c r="A4" s="20"/>
      <c r="B4" s="21"/>
      <c r="C4" s="20"/>
      <c r="D4" s="20"/>
      <c r="E4" s="20"/>
      <c r="F4" s="20"/>
      <c r="G4" s="20"/>
      <c r="H4" s="20"/>
      <c r="I4" s="20"/>
      <c r="J4" s="20"/>
      <c r="K4" s="20"/>
      <c r="L4" s="20"/>
      <c r="M4" s="22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ht="18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ht="18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2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18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2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18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2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ht="18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2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ht="18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2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ht="18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2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ht="18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2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ht="18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2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8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2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18" customHeight="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2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ht="18" customHeight="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2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ht="18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2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ht="18" customHeight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2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ht="18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2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ht="18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2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ht="18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2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8" customHeigh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18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ht="18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ht="18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ht="18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ht="18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ht="18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ht="18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18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ht="18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33" ht="18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ht="18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ht="18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ht="18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ht="18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ht="18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ht="18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1:33" ht="18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ht="18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1:33" ht="18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1:33" ht="18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1:33" ht="18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1:33" ht="18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1:33" ht="18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1:33" ht="18" customHeigh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</row>
    <row r="48" spans="1:33" ht="18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 spans="1:33" ht="18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</row>
    <row r="50" spans="1:33" ht="18" customHeight="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</row>
    <row r="51" spans="1:33" ht="18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</row>
    <row r="52" spans="1:33" ht="18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</row>
    <row r="53" spans="1:33" ht="18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 spans="1:33" ht="18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</row>
    <row r="55" spans="1:33" ht="18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</row>
    <row r="56" spans="1:33" ht="18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</row>
    <row r="57" spans="1:33" ht="18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</row>
    <row r="58" spans="1:33" ht="18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ht="18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ht="18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 spans="1:33" ht="18" customHeigh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1:33" ht="18" customHeigh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1:33" ht="18" customHeigh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1:33" ht="18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3" ht="18" customHeigh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3" ht="18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1:33" ht="18" customHeigh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1:33" ht="18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1:33" ht="18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BÔNUS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2018-06-07T07:13:21Z</dcterms:created>
  <dcterms:modified xsi:type="dcterms:W3CDTF">2025-05-11T11:47:50Z</dcterms:modified>
</cp:coreProperties>
</file>