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d96d12aca39f54f6/Documentos/1_MAX PLANILHAS/5_SITE/PLANILHAS_SITE/GRÁTIS/2_EM DESENVOLVIMENTO/DESENVOLVENDO/"/>
    </mc:Choice>
  </mc:AlternateContent>
  <xr:revisionPtr revIDLastSave="705" documentId="8_{5A8DED39-68ED-4F3F-B7AA-BDBCF1670104}" xr6:coauthVersionLast="47" xr6:coauthVersionMax="47" xr10:uidLastSave="{63D4B2D4-4C3C-47A3-935E-6DFF7A4F9886}"/>
  <bookViews>
    <workbookView xWindow="-120" yWindow="-120" windowWidth="29040" windowHeight="15720" tabRatio="838" xr2:uid="{E319FD28-85D0-4224-AC9B-EA60CFCD579A}"/>
  </bookViews>
  <sheets>
    <sheet name="COTAÇÃO" sheetId="2" r:id="rId1"/>
    <sheet name="AUXILIAR" sheetId="3" state="hidden" r:id="rId2"/>
    <sheet name="BÔNU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3" l="1"/>
  <c r="K11" i="2"/>
  <c r="H11" i="2"/>
  <c r="I11" i="2"/>
  <c r="J11" i="2"/>
  <c r="H12" i="2"/>
  <c r="I12" i="2"/>
  <c r="J12" i="2"/>
  <c r="K12" i="2"/>
  <c r="H13" i="2"/>
  <c r="I13" i="2"/>
  <c r="J13" i="2"/>
  <c r="K13" i="2"/>
  <c r="H14" i="2"/>
  <c r="I14" i="2"/>
  <c r="J14" i="2"/>
  <c r="K14" i="2"/>
  <c r="H15" i="2"/>
  <c r="I15" i="2"/>
  <c r="J15" i="2"/>
  <c r="K15" i="2"/>
  <c r="H16" i="2"/>
  <c r="I16" i="2"/>
  <c r="J16" i="2"/>
  <c r="K16" i="2"/>
  <c r="H17" i="2"/>
  <c r="I17" i="2"/>
  <c r="J17" i="2"/>
  <c r="K17" i="2"/>
  <c r="H18" i="2"/>
  <c r="I18" i="2"/>
  <c r="J18" i="2"/>
  <c r="K18" i="2"/>
  <c r="H19" i="2"/>
  <c r="I19" i="2"/>
  <c r="J19" i="2"/>
  <c r="K19" i="2"/>
  <c r="H20" i="2"/>
  <c r="I20" i="2"/>
  <c r="J20" i="2"/>
  <c r="K20" i="2"/>
  <c r="H21" i="2"/>
  <c r="I21" i="2"/>
  <c r="J21" i="2"/>
  <c r="K21" i="2"/>
  <c r="H22" i="2"/>
  <c r="I22" i="2"/>
  <c r="J22" i="2"/>
  <c r="K22" i="2"/>
  <c r="H23" i="2"/>
  <c r="I23" i="2"/>
  <c r="J23" i="2"/>
  <c r="K23" i="2"/>
  <c r="H24" i="2"/>
  <c r="I24" i="2"/>
  <c r="J24" i="2"/>
  <c r="K24" i="2"/>
  <c r="H25" i="2"/>
  <c r="I25" i="2"/>
  <c r="J25" i="2"/>
  <c r="K25" i="2"/>
  <c r="C11" i="3" l="1"/>
  <c r="C14" i="3" s="1"/>
</calcChain>
</file>

<file path=xl/sharedStrings.xml><?xml version="1.0" encoding="utf-8"?>
<sst xmlns="http://schemas.openxmlformats.org/spreadsheetml/2006/main" count="52" uniqueCount="52">
  <si>
    <t>PRODUTOS</t>
  </si>
  <si>
    <t>MENOR VALOR</t>
  </si>
  <si>
    <t>MAIOR VALOR</t>
  </si>
  <si>
    <t>VALOR
MÉDIO</t>
  </si>
  <si>
    <t>FORNECEDOR 1</t>
  </si>
  <si>
    <t>FORNECEDOR 2</t>
  </si>
  <si>
    <t>FORNECEDOR 3</t>
  </si>
  <si>
    <t>FORNECEDOR 4</t>
  </si>
  <si>
    <t>FORNECEDOR 5</t>
  </si>
  <si>
    <t>Produto 1</t>
  </si>
  <si>
    <t>Produto 2</t>
  </si>
  <si>
    <t>Produto 3</t>
  </si>
  <si>
    <t>Produto 4</t>
  </si>
  <si>
    <t>Produto 5</t>
  </si>
  <si>
    <t>Produto 6</t>
  </si>
  <si>
    <t>Produto 7</t>
  </si>
  <si>
    <t>Produto 8</t>
  </si>
  <si>
    <t>Produto 9</t>
  </si>
  <si>
    <t>Produto 10</t>
  </si>
  <si>
    <t>Produto 11</t>
  </si>
  <si>
    <t>Produto 12</t>
  </si>
  <si>
    <t>Produto 13</t>
  </si>
  <si>
    <t>Produto 14</t>
  </si>
  <si>
    <t>Produto 15</t>
  </si>
  <si>
    <t>QTD COTAÇÕES</t>
  </si>
  <si>
    <t>DATA COTAÇÃO:</t>
  </si>
  <si>
    <t>RESPONSÁVEL:</t>
  </si>
  <si>
    <t>PRODUTOS COTADOS</t>
  </si>
  <si>
    <t>QTD COTAÇÕES REALIZADAS</t>
  </si>
  <si>
    <t>MÉDIA DE COTAÇÕES POR PRODUTO</t>
  </si>
  <si>
    <t>Não alterar informações desta planilha.</t>
  </si>
  <si>
    <t>[ PLANILHA COTAÇÃO ] - CONTROLE DE COTAÇÕES REALIZADAS</t>
  </si>
  <si>
    <t>Max Planilhas</t>
  </si>
  <si>
    <t>APROVEITE SEU DESCONTO EXCLUSIVO!</t>
  </si>
  <si>
    <t>PRECISA DE UMA PLANILHA SOB MEDIDA?</t>
  </si>
  <si>
    <t>OBRIGADO POR BAIXAR NOSSA PLANILHA!</t>
  </si>
  <si>
    <t>NÃO ENCONTROU EXATAMENTE O QUE PRECISA?</t>
  </si>
  <si>
    <t>QUE TAL DAR O PRÓXIMO PASSO E ACELERAR SEUS RESULTADOS?</t>
  </si>
  <si>
    <t>OU QUER ALGO MAIS COMPLETO E AUTOMATIZADO?</t>
  </si>
  <si>
    <t>TEMOS DIVERSAS PLANILHAS PRONTAS, PRÁTICAS E PROFISSIONAIS PARA VOCÊ USAR HOJE MESMO.</t>
  </si>
  <si>
    <t>NÓS DESENVOLVEMOS PLANILHAS PERSONALIZADAS E ADAPTADAS PARA VOCÊ OU SEU NEGÓCIO, COM FOCO EM:</t>
  </si>
  <si>
    <t>E PARA TE AJUDAR, LIBERAMOS UM PRESENTE ESPECIAL:</t>
  </si>
  <si>
    <t>✔ ORGANIZAÇÃO</t>
  </si>
  <si>
    <t>✔ AUTOMAÇÃO</t>
  </si>
  <si>
    <t>✔ ANÁLISES E DASHBOARDS</t>
  </si>
  <si>
    <t>✔ GANHO DE TEMPO E PRODUTIVIDADE</t>
  </si>
  <si>
    <t>TRANSFORME CONTROLES MANUAIS EM PROCESSOS PROFISSIONAIS E EFICIENTES.</t>
  </si>
  <si>
    <t>USE O CUPOM ABAIXO E APROVEITE AGORA:</t>
  </si>
  <si>
    <t>MAX20</t>
  </si>
  <si>
    <t>SOLICITE UM ORÇAMENTO E DESCUBRA COMO PODEMOS CRIAR A SOLUÇÃO IDEAL PARA VOCÊ:</t>
  </si>
  <si>
    <t>[ PLANILHA COTAÇÃO ] - BÔNUS E INFORMAÇÕES ADICIONAIS</t>
  </si>
  <si>
    <t>[ PLANILHA COTAÇÃO ] -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</si>
</sst>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0"/>
      <name val="Calibri"/>
      <family val="2"/>
    </font>
    <font>
      <sz val="8"/>
      <name val="Calibri"/>
      <family val="2"/>
      <scheme val="minor"/>
    </font>
    <font>
      <sz val="9"/>
      <color theme="0"/>
      <name val="Calibri"/>
      <family val="2"/>
    </font>
    <font>
      <b/>
      <sz val="10"/>
      <color theme="0"/>
      <name val="Calibri"/>
      <family val="2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6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10622F"/>
        <bgColor indexed="64"/>
      </patternFill>
    </fill>
    <fill>
      <patternFill patternType="solid">
        <fgColor rgb="FF070F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2D5EA9"/>
        <bgColor indexed="64"/>
      </patternFill>
    </fill>
  </fills>
  <borders count="20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ck">
        <color rgb="FF2D5EA9"/>
      </bottom>
      <diagonal/>
    </border>
    <border>
      <left/>
      <right/>
      <top style="thin">
        <color theme="6"/>
      </top>
      <bottom/>
      <diagonal/>
    </border>
    <border>
      <left style="medium">
        <color theme="6"/>
      </left>
      <right/>
      <top style="medium">
        <color theme="6"/>
      </top>
      <bottom/>
      <diagonal/>
    </border>
    <border>
      <left/>
      <right/>
      <top style="medium">
        <color theme="6"/>
      </top>
      <bottom/>
      <diagonal/>
    </border>
    <border>
      <left/>
      <right style="medium">
        <color theme="6"/>
      </right>
      <top style="medium">
        <color theme="6"/>
      </top>
      <bottom/>
      <diagonal/>
    </border>
    <border>
      <left style="medium">
        <color theme="6"/>
      </left>
      <right/>
      <top/>
      <bottom/>
      <diagonal/>
    </border>
    <border>
      <left/>
      <right style="medium">
        <color theme="6"/>
      </right>
      <top/>
      <bottom/>
      <diagonal/>
    </border>
    <border>
      <left style="medium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 style="medium">
        <color theme="6"/>
      </right>
      <top style="thin">
        <color theme="6"/>
      </top>
      <bottom style="thin">
        <color theme="6"/>
      </bottom>
      <diagonal/>
    </border>
    <border>
      <left style="medium">
        <color theme="6"/>
      </left>
      <right/>
      <top style="thin">
        <color theme="6"/>
      </top>
      <bottom/>
      <diagonal/>
    </border>
    <border>
      <left/>
      <right style="medium">
        <color theme="6"/>
      </right>
      <top style="thin">
        <color theme="6"/>
      </top>
      <bottom/>
      <diagonal/>
    </border>
    <border>
      <left style="medium">
        <color theme="6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medium">
        <color theme="6"/>
      </right>
      <top/>
      <bottom style="thin">
        <color theme="6"/>
      </bottom>
      <diagonal/>
    </border>
    <border>
      <left style="medium">
        <color theme="6"/>
      </left>
      <right/>
      <top/>
      <bottom style="medium">
        <color theme="6"/>
      </bottom>
      <diagonal/>
    </border>
    <border>
      <left/>
      <right/>
      <top/>
      <bottom style="medium">
        <color theme="6"/>
      </bottom>
      <diagonal/>
    </border>
    <border>
      <left/>
      <right style="medium">
        <color theme="6"/>
      </right>
      <top/>
      <bottom style="medium">
        <color theme="6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44" fontId="2" fillId="0" borderId="0" xfId="1" applyFont="1" applyFill="1" applyAlignment="1">
      <alignment vertical="center" wrapText="1"/>
    </xf>
    <xf numFmtId="44" fontId="2" fillId="2" borderId="0" xfId="1" applyFont="1" applyFill="1" applyAlignment="1">
      <alignment vertical="center" wrapText="1"/>
    </xf>
    <xf numFmtId="0" fontId="2" fillId="2" borderId="0" xfId="1" applyNumberFormat="1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right" vertical="center" indent="1"/>
    </xf>
    <xf numFmtId="0" fontId="3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0" fillId="5" borderId="0" xfId="0" applyFill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right" vertical="center" indent="1"/>
    </xf>
    <xf numFmtId="14" fontId="2" fillId="0" borderId="1" xfId="0" applyNumberFormat="1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0" fillId="5" borderId="0" xfId="0" applyFill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 indent="1"/>
    </xf>
    <xf numFmtId="0" fontId="16" fillId="0" borderId="0" xfId="0" applyFont="1" applyAlignment="1">
      <alignment horizontal="left" vertical="center" wrapText="1" indent="1"/>
    </xf>
    <xf numFmtId="0" fontId="16" fillId="0" borderId="8" xfId="0" applyFont="1" applyBorder="1" applyAlignment="1">
      <alignment horizontal="left" vertical="center" wrapText="1" indent="1"/>
    </xf>
    <xf numFmtId="0" fontId="16" fillId="0" borderId="7" xfId="0" applyFont="1" applyBorder="1" applyAlignment="1">
      <alignment horizontal="left" vertical="center" indent="1"/>
    </xf>
    <xf numFmtId="0" fontId="16" fillId="0" borderId="0" xfId="0" applyFont="1" applyAlignment="1">
      <alignment horizontal="left" vertical="center" indent="1"/>
    </xf>
    <xf numFmtId="0" fontId="16" fillId="0" borderId="8" xfId="0" applyFont="1" applyBorder="1" applyAlignment="1">
      <alignment horizontal="left" vertical="center" indent="1"/>
    </xf>
    <xf numFmtId="0" fontId="13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 indent="9"/>
    </xf>
    <xf numFmtId="0" fontId="13" fillId="0" borderId="0" xfId="0" applyFont="1" applyAlignment="1">
      <alignment horizontal="left" vertical="center" wrapText="1" indent="9"/>
    </xf>
    <xf numFmtId="0" fontId="13" fillId="0" borderId="8" xfId="0" applyFont="1" applyBorder="1" applyAlignment="1">
      <alignment horizontal="left" vertical="center" wrapText="1" indent="9"/>
    </xf>
    <xf numFmtId="0" fontId="13" fillId="0" borderId="7" xfId="0" applyFont="1" applyBorder="1" applyAlignment="1">
      <alignment horizontal="left" vertical="center" indent="9"/>
    </xf>
    <xf numFmtId="0" fontId="13" fillId="0" borderId="0" xfId="0" applyFont="1" applyAlignment="1">
      <alignment horizontal="left" vertical="center" indent="9"/>
    </xf>
    <xf numFmtId="0" fontId="13" fillId="0" borderId="8" xfId="0" applyFont="1" applyBorder="1" applyAlignment="1">
      <alignment horizontal="left" vertical="center" indent="9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14">
    <dxf>
      <fill>
        <patternFill>
          <bgColor theme="9" tint="0.39994506668294322"/>
        </patternFill>
      </fill>
    </dxf>
    <dxf>
      <fill>
        <patternFill>
          <bgColor rgb="FFF3BAA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 tint="-0.14999847407452621"/>
        </patternFill>
      </fill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 tint="-0.14999847407452621"/>
        </patternFill>
      </fill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 tint="-0.14999847407452621"/>
        </patternFill>
      </fill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rgb="FF070F6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10622F"/>
      <color rgb="FF070F62"/>
      <color rgb="FFF3BAAF"/>
      <color rgb="FF231F20"/>
      <color rgb="FF9F1B1E"/>
      <color rgb="FFF9A0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COTA&#199;&#195;O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#B&#212;NUS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4.png"/><Relationship Id="rId7" Type="http://schemas.openxmlformats.org/officeDocument/2006/relationships/hyperlink" Target="https://maxplanilhas.com.br/formulario-de-planilhas-personalizadas/" TargetMode="External"/><Relationship Id="rId12" Type="http://schemas.openxmlformats.org/officeDocument/2006/relationships/hyperlink" Target="#B&#212;NUS!A1"/><Relationship Id="rId2" Type="http://schemas.openxmlformats.org/officeDocument/2006/relationships/image" Target="../media/image3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hyperlink" Target="#COTA&#199;&#195;O!A1"/><Relationship Id="rId5" Type="http://schemas.openxmlformats.org/officeDocument/2006/relationships/hyperlink" Target="https://maxplanilhas.com.br/loja/" TargetMode="External"/><Relationship Id="rId10" Type="http://schemas.openxmlformats.org/officeDocument/2006/relationships/image" Target="../media/image2.png"/><Relationship Id="rId4" Type="http://schemas.openxmlformats.org/officeDocument/2006/relationships/image" Target="../media/image5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76200</xdr:colOff>
      <xdr:row>4</xdr:row>
      <xdr:rowOff>9524</xdr:rowOff>
    </xdr:from>
    <xdr:to>
      <xdr:col>5</xdr:col>
      <xdr:colOff>495300</xdr:colOff>
      <xdr:row>6</xdr:row>
      <xdr:rowOff>117674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5FDE8EC0-DD9C-D83D-AD8C-1320790F6C72}"/>
            </a:ext>
          </a:extLst>
        </xdr:cNvPr>
        <xdr:cNvSpPr/>
      </xdr:nvSpPr>
      <xdr:spPr>
        <a:xfrm>
          <a:off x="4819650" y="971549"/>
          <a:ext cx="1733550" cy="432000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chemeClr val="tx1"/>
              </a:solidFill>
            </a:rPr>
            <a:t>QTD PRODUTOS COTADOS</a:t>
          </a:r>
        </a:p>
      </xdr:txBody>
    </xdr:sp>
    <xdr:clientData/>
  </xdr:twoCellAnchor>
  <xdr:twoCellAnchor editAs="absolute">
    <xdr:from>
      <xdr:col>4</xdr:col>
      <xdr:colOff>76200</xdr:colOff>
      <xdr:row>6</xdr:row>
      <xdr:rowOff>114299</xdr:rowOff>
    </xdr:from>
    <xdr:to>
      <xdr:col>5</xdr:col>
      <xdr:colOff>495300</xdr:colOff>
      <xdr:row>8</xdr:row>
      <xdr:rowOff>17099</xdr:rowOff>
    </xdr:to>
    <xdr:sp macro="" textlink="AUXILIAR!C8">
      <xdr:nvSpPr>
        <xdr:cNvPr id="4" name="Retângulo: Cantos Arredondados 3">
          <a:extLst>
            <a:ext uri="{FF2B5EF4-FFF2-40B4-BE49-F238E27FC236}">
              <a16:creationId xmlns:a16="http://schemas.microsoft.com/office/drawing/2014/main" id="{08501AC8-1D33-81E9-AF4E-2C58C2BB13F8}"/>
            </a:ext>
          </a:extLst>
        </xdr:cNvPr>
        <xdr:cNvSpPr/>
      </xdr:nvSpPr>
      <xdr:spPr>
        <a:xfrm>
          <a:off x="4819650" y="1400174"/>
          <a:ext cx="1733550" cy="3600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18A9E7E0-8748-414A-9D5E-F06B7D51CD99}" type="TxLink">
            <a:rPr lang="en-US" sz="1800" b="0" i="0" u="none" strike="noStrike">
              <a:solidFill>
                <a:schemeClr val="bg1"/>
              </a:solidFill>
              <a:latin typeface="Calibri"/>
              <a:ea typeface="Calibri"/>
              <a:cs typeface="Calibri"/>
            </a:rPr>
            <a:pPr algn="ctr"/>
            <a:t>15</a:t>
          </a:fld>
          <a:endParaRPr lang="pt-BR" sz="1800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5</xdr:col>
      <xdr:colOff>600075</xdr:colOff>
      <xdr:row>4</xdr:row>
      <xdr:rowOff>9524</xdr:rowOff>
    </xdr:from>
    <xdr:to>
      <xdr:col>6</xdr:col>
      <xdr:colOff>1019175</xdr:colOff>
      <xdr:row>6</xdr:row>
      <xdr:rowOff>117674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51D6C7AF-E1FE-B379-1A1B-8A294DE8C10E}"/>
            </a:ext>
          </a:extLst>
        </xdr:cNvPr>
        <xdr:cNvSpPr/>
      </xdr:nvSpPr>
      <xdr:spPr>
        <a:xfrm>
          <a:off x="6657975" y="971549"/>
          <a:ext cx="1733550" cy="432000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chemeClr val="tx1"/>
              </a:solidFill>
            </a:rPr>
            <a:t>QTD COTAÇÕES REALIZADAS</a:t>
          </a:r>
        </a:p>
      </xdr:txBody>
    </xdr:sp>
    <xdr:clientData/>
  </xdr:twoCellAnchor>
  <xdr:twoCellAnchor editAs="absolute">
    <xdr:from>
      <xdr:col>5</xdr:col>
      <xdr:colOff>600075</xdr:colOff>
      <xdr:row>6</xdr:row>
      <xdr:rowOff>114299</xdr:rowOff>
    </xdr:from>
    <xdr:to>
      <xdr:col>6</xdr:col>
      <xdr:colOff>1019175</xdr:colOff>
      <xdr:row>8</xdr:row>
      <xdr:rowOff>17099</xdr:rowOff>
    </xdr:to>
    <xdr:sp macro="" textlink="AUXILIAR!C11">
      <xdr:nvSpPr>
        <xdr:cNvPr id="7" name="Retângulo: Cantos Arredondados 6">
          <a:extLst>
            <a:ext uri="{FF2B5EF4-FFF2-40B4-BE49-F238E27FC236}">
              <a16:creationId xmlns:a16="http://schemas.microsoft.com/office/drawing/2014/main" id="{A0E1A256-3695-678B-B437-859C220C0427}"/>
            </a:ext>
          </a:extLst>
        </xdr:cNvPr>
        <xdr:cNvSpPr/>
      </xdr:nvSpPr>
      <xdr:spPr>
        <a:xfrm>
          <a:off x="6657975" y="1400174"/>
          <a:ext cx="1733550" cy="3600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8EC6C4E5-F089-4E12-9DAD-3617583F04F6}" type="TxLink">
            <a:rPr lang="en-US" sz="1800" b="0" i="0" u="none" strike="noStrike">
              <a:solidFill>
                <a:schemeClr val="bg1"/>
              </a:solidFill>
              <a:latin typeface="Calibri"/>
              <a:ea typeface="Calibri"/>
              <a:cs typeface="Calibri"/>
            </a:rPr>
            <a:pPr marL="0" indent="0" algn="ctr"/>
            <a:t>34</a:t>
          </a:fld>
          <a:endParaRPr lang="pt-BR" sz="1800" b="0" i="0" u="none" strike="noStrike">
            <a:solidFill>
              <a:schemeClr val="bg1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 editAs="absolute">
    <xdr:from>
      <xdr:col>6</xdr:col>
      <xdr:colOff>1171575</xdr:colOff>
      <xdr:row>4</xdr:row>
      <xdr:rowOff>9524</xdr:rowOff>
    </xdr:from>
    <xdr:to>
      <xdr:col>9</xdr:col>
      <xdr:colOff>9525</xdr:colOff>
      <xdr:row>6</xdr:row>
      <xdr:rowOff>117674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FFAAEED6-5DF6-D356-57E1-1AC5A51B2977}"/>
            </a:ext>
          </a:extLst>
        </xdr:cNvPr>
        <xdr:cNvSpPr/>
      </xdr:nvSpPr>
      <xdr:spPr>
        <a:xfrm>
          <a:off x="8543925" y="971549"/>
          <a:ext cx="1733550" cy="432000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chemeClr val="tx1"/>
              </a:solidFill>
            </a:rPr>
            <a:t>MÉDIA DE COTAÇÕES POR PRODUTO</a:t>
          </a:r>
        </a:p>
      </xdr:txBody>
    </xdr:sp>
    <xdr:clientData/>
  </xdr:twoCellAnchor>
  <xdr:twoCellAnchor editAs="absolute">
    <xdr:from>
      <xdr:col>6</xdr:col>
      <xdr:colOff>1171575</xdr:colOff>
      <xdr:row>6</xdr:row>
      <xdr:rowOff>114299</xdr:rowOff>
    </xdr:from>
    <xdr:to>
      <xdr:col>9</xdr:col>
      <xdr:colOff>9525</xdr:colOff>
      <xdr:row>8</xdr:row>
      <xdr:rowOff>17099</xdr:rowOff>
    </xdr:to>
    <xdr:sp macro="" textlink="AUXILIAR!C14">
      <xdr:nvSpPr>
        <xdr:cNvPr id="9" name="Retângulo: Cantos Arredondados 8">
          <a:extLst>
            <a:ext uri="{FF2B5EF4-FFF2-40B4-BE49-F238E27FC236}">
              <a16:creationId xmlns:a16="http://schemas.microsoft.com/office/drawing/2014/main" id="{EE4C52C4-9174-9641-2F13-8D50C5A3812A}"/>
            </a:ext>
          </a:extLst>
        </xdr:cNvPr>
        <xdr:cNvSpPr/>
      </xdr:nvSpPr>
      <xdr:spPr>
        <a:xfrm>
          <a:off x="8543925" y="1400174"/>
          <a:ext cx="1733550" cy="3600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EF241A2C-B906-47A1-9D23-40C93967B4E9}" type="TxLink">
            <a:rPr lang="en-US" sz="1800" b="0" i="0" u="none" strike="noStrike">
              <a:solidFill>
                <a:schemeClr val="bg1"/>
              </a:solidFill>
              <a:latin typeface="Calibri"/>
              <a:ea typeface="Calibri"/>
              <a:cs typeface="Calibri"/>
            </a:rPr>
            <a:pPr marL="0" indent="0" algn="ctr"/>
            <a:t>2,27</a:t>
          </a:fld>
          <a:endParaRPr lang="pt-BR" sz="1800" b="0" i="0" u="none" strike="noStrike">
            <a:solidFill>
              <a:schemeClr val="bg1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 editAs="absolute">
    <xdr:from>
      <xdr:col>1</xdr:col>
      <xdr:colOff>1095375</xdr:colOff>
      <xdr:row>0</xdr:row>
      <xdr:rowOff>0</xdr:rowOff>
    </xdr:from>
    <xdr:to>
      <xdr:col>30</xdr:col>
      <xdr:colOff>530424</xdr:colOff>
      <xdr:row>3</xdr:row>
      <xdr:rowOff>66581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B3F4EDEE-0870-4BD4-B2A6-A6065A18A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0"/>
          <a:ext cx="23809524" cy="752381"/>
        </a:xfrm>
        <a:prstGeom prst="rect">
          <a:avLst/>
        </a:prstGeom>
      </xdr:spPr>
    </xdr:pic>
    <xdr:clientData/>
  </xdr:twoCellAnchor>
  <xdr:twoCellAnchor editAs="absolute">
    <xdr:from>
      <xdr:col>0</xdr:col>
      <xdr:colOff>76200</xdr:colOff>
      <xdr:row>0</xdr:row>
      <xdr:rowOff>38100</xdr:rowOff>
    </xdr:from>
    <xdr:to>
      <xdr:col>1</xdr:col>
      <xdr:colOff>1029500</xdr:colOff>
      <xdr:row>2</xdr:row>
      <xdr:rowOff>192900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AD5EB076-3F23-4922-8F30-D650E9EBA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8100"/>
          <a:ext cx="1067600" cy="612000"/>
        </a:xfrm>
        <a:prstGeom prst="rect">
          <a:avLst/>
        </a:prstGeom>
      </xdr:spPr>
    </xdr:pic>
    <xdr:clientData/>
  </xdr:twoCellAnchor>
  <xdr:twoCellAnchor editAs="absolute">
    <xdr:from>
      <xdr:col>1</xdr:col>
      <xdr:colOff>1209675</xdr:colOff>
      <xdr:row>1</xdr:row>
      <xdr:rowOff>112275</xdr:rowOff>
    </xdr:from>
    <xdr:to>
      <xdr:col>2</xdr:col>
      <xdr:colOff>361425</xdr:colOff>
      <xdr:row>2</xdr:row>
      <xdr:rowOff>171675</xdr:rowOff>
    </xdr:to>
    <xdr:sp macro="" textlink="">
      <xdr:nvSpPr>
        <xdr:cNvPr id="18" name="Retângulo: Cantos Arredondados 1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36CBE52-2A01-4E6A-9E72-2D40F93F1414}"/>
            </a:ext>
          </a:extLst>
        </xdr:cNvPr>
        <xdr:cNvSpPr/>
      </xdr:nvSpPr>
      <xdr:spPr>
        <a:xfrm>
          <a:off x="1323975" y="340875"/>
          <a:ext cx="1152000" cy="288000"/>
        </a:xfrm>
        <a:prstGeom prst="roundRect">
          <a:avLst/>
        </a:prstGeom>
        <a:solidFill>
          <a:srgbClr val="2D5EA9"/>
        </a:solidFill>
        <a:ln w="12700">
          <a:solidFill>
            <a:srgbClr val="10622F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0">
              <a:solidFill>
                <a:schemeClr val="bg1"/>
              </a:solidFill>
              <a:latin typeface="+mn-lt"/>
              <a:ea typeface="+mn-ea"/>
              <a:cs typeface="+mn-cs"/>
            </a:rPr>
            <a:t>COTAÇÕES</a:t>
          </a:r>
        </a:p>
      </xdr:txBody>
    </xdr:sp>
    <xdr:clientData/>
  </xdr:twoCellAnchor>
  <xdr:twoCellAnchor editAs="absolute">
    <xdr:from>
      <xdr:col>2</xdr:col>
      <xdr:colOff>438150</xdr:colOff>
      <xdr:row>1</xdr:row>
      <xdr:rowOff>112275</xdr:rowOff>
    </xdr:from>
    <xdr:to>
      <xdr:col>3</xdr:col>
      <xdr:colOff>275700</xdr:colOff>
      <xdr:row>2</xdr:row>
      <xdr:rowOff>171675</xdr:rowOff>
    </xdr:to>
    <xdr:sp macro="" textlink="">
      <xdr:nvSpPr>
        <xdr:cNvPr id="19" name="Retângulo: Cantos Arredondados 1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EB768D1-5738-47A7-B12A-0741E959143D}"/>
            </a:ext>
          </a:extLst>
        </xdr:cNvPr>
        <xdr:cNvSpPr/>
      </xdr:nvSpPr>
      <xdr:spPr>
        <a:xfrm>
          <a:off x="2552700" y="340875"/>
          <a:ext cx="115200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0">
              <a:solidFill>
                <a:schemeClr val="tx1"/>
              </a:solidFill>
              <a:latin typeface="+mn-lt"/>
              <a:ea typeface="+mn-ea"/>
              <a:cs typeface="+mn-cs"/>
            </a:rPr>
            <a:t>BÔNUS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466725</xdr:colOff>
      <xdr:row>0</xdr:row>
      <xdr:rowOff>0</xdr:rowOff>
    </xdr:from>
    <xdr:to>
      <xdr:col>40</xdr:col>
      <xdr:colOff>587574</xdr:colOff>
      <xdr:row>3</xdr:row>
      <xdr:rowOff>66581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4E8C790-F27C-4EE0-B460-D1180D580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0"/>
          <a:ext cx="23809524" cy="752381"/>
        </a:xfrm>
        <a:prstGeom prst="rect">
          <a:avLst/>
        </a:prstGeom>
      </xdr:spPr>
    </xdr:pic>
    <xdr:clientData/>
  </xdr:twoCellAnchor>
  <xdr:twoCellAnchor editAs="oneCell">
    <xdr:from>
      <xdr:col>10</xdr:col>
      <xdr:colOff>61950</xdr:colOff>
      <xdr:row>7</xdr:row>
      <xdr:rowOff>114299</xdr:rowOff>
    </xdr:from>
    <xdr:to>
      <xdr:col>11</xdr:col>
      <xdr:colOff>117300</xdr:colOff>
      <xdr:row>9</xdr:row>
      <xdr:rowOff>341099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30A0FB-B794-43D0-9315-BEFEE4DC2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3175" y="1552574"/>
          <a:ext cx="684000" cy="6840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</xdr:row>
      <xdr:rowOff>38099</xdr:rowOff>
    </xdr:from>
    <xdr:to>
      <xdr:col>17</xdr:col>
      <xdr:colOff>285750</xdr:colOff>
      <xdr:row>17</xdr:row>
      <xdr:rowOff>87444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B4F38E0-E4EA-4062-8154-A2D70F7236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119" b="15251"/>
        <a:stretch>
          <a:fillRect/>
        </a:stretch>
      </xdr:blipFill>
      <xdr:spPr>
        <a:xfrm>
          <a:off x="9134475" y="3000374"/>
          <a:ext cx="1543050" cy="105899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66674</xdr:colOff>
      <xdr:row>7</xdr:row>
      <xdr:rowOff>114299</xdr:rowOff>
    </xdr:from>
    <xdr:to>
      <xdr:col>2</xdr:col>
      <xdr:colOff>122024</xdr:colOff>
      <xdr:row>9</xdr:row>
      <xdr:rowOff>341099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B3DA2D58-30F4-402A-9069-6CBC20BA0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4" y="1552574"/>
          <a:ext cx="684000" cy="684000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21</xdr:row>
      <xdr:rowOff>9524</xdr:rowOff>
    </xdr:from>
    <xdr:to>
      <xdr:col>7</xdr:col>
      <xdr:colOff>118959</xdr:colOff>
      <xdr:row>25</xdr:row>
      <xdr:rowOff>59849</xdr:rowOff>
    </xdr:to>
    <xdr:pic>
      <xdr:nvPicPr>
        <xdr:cNvPr id="6" name="Imagem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C854784-34D3-45B9-9BD5-157F0AA6DE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781" b="27901"/>
        <a:stretch>
          <a:fillRect/>
        </a:stretch>
      </xdr:blipFill>
      <xdr:spPr>
        <a:xfrm>
          <a:off x="1162050" y="5162549"/>
          <a:ext cx="2843109" cy="126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66391</xdr:colOff>
      <xdr:row>21</xdr:row>
      <xdr:rowOff>9524</xdr:rowOff>
    </xdr:from>
    <xdr:to>
      <xdr:col>16</xdr:col>
      <xdr:colOff>418102</xdr:colOff>
      <xdr:row>25</xdr:row>
      <xdr:rowOff>59849</xdr:rowOff>
    </xdr:to>
    <xdr:pic>
      <xdr:nvPicPr>
        <xdr:cNvPr id="7" name="Imagem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BC157B5-E8F1-4A30-B59E-9F78DF622B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068" b="26973"/>
        <a:stretch>
          <a:fillRect/>
        </a:stretch>
      </xdr:blipFill>
      <xdr:spPr>
        <a:xfrm>
          <a:off x="7314916" y="5162549"/>
          <a:ext cx="2866311" cy="12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13</xdr:row>
      <xdr:rowOff>123825</xdr:rowOff>
    </xdr:from>
    <xdr:to>
      <xdr:col>8</xdr:col>
      <xdr:colOff>374349</xdr:colOff>
      <xdr:row>17</xdr:row>
      <xdr:rowOff>295275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288929DB-A046-490E-8771-2CBC0C939F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836" b="20545"/>
        <a:stretch>
          <a:fillRect/>
        </a:stretch>
      </xdr:blipFill>
      <xdr:spPr>
        <a:xfrm>
          <a:off x="2971800" y="3143250"/>
          <a:ext cx="1917399" cy="1123950"/>
        </a:xfrm>
        <a:prstGeom prst="rect">
          <a:avLst/>
        </a:prstGeom>
      </xdr:spPr>
    </xdr:pic>
    <xdr:clientData/>
  </xdr:twoCellAnchor>
  <xdr:twoCellAnchor editAs="absolute">
    <xdr:from>
      <xdr:col>0</xdr:col>
      <xdr:colOff>76200</xdr:colOff>
      <xdr:row>0</xdr:row>
      <xdr:rowOff>38100</xdr:rowOff>
    </xdr:from>
    <xdr:to>
      <xdr:col>2</xdr:col>
      <xdr:colOff>400850</xdr:colOff>
      <xdr:row>2</xdr:row>
      <xdr:rowOff>192900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ED83F3EF-C800-4290-B230-6436EAE25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8100"/>
          <a:ext cx="1067600" cy="612000"/>
        </a:xfrm>
        <a:prstGeom prst="rect">
          <a:avLst/>
        </a:prstGeom>
      </xdr:spPr>
    </xdr:pic>
    <xdr:clientData/>
  </xdr:twoCellAnchor>
  <xdr:twoCellAnchor editAs="absolute">
    <xdr:from>
      <xdr:col>2</xdr:col>
      <xdr:colOff>581025</xdr:colOff>
      <xdr:row>1</xdr:row>
      <xdr:rowOff>112275</xdr:rowOff>
    </xdr:from>
    <xdr:to>
      <xdr:col>4</xdr:col>
      <xdr:colOff>475725</xdr:colOff>
      <xdr:row>2</xdr:row>
      <xdr:rowOff>171675</xdr:rowOff>
    </xdr:to>
    <xdr:sp macro="" textlink="">
      <xdr:nvSpPr>
        <xdr:cNvPr id="10" name="Retângulo: Cantos Arredondados 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5F5A50C7-ABDB-422D-93D1-31900FE62405}"/>
            </a:ext>
          </a:extLst>
        </xdr:cNvPr>
        <xdr:cNvSpPr/>
      </xdr:nvSpPr>
      <xdr:spPr>
        <a:xfrm>
          <a:off x="1323975" y="340875"/>
          <a:ext cx="115200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0">
              <a:solidFill>
                <a:schemeClr val="tx1"/>
              </a:solidFill>
              <a:latin typeface="+mn-lt"/>
              <a:ea typeface="+mn-ea"/>
              <a:cs typeface="+mn-cs"/>
            </a:rPr>
            <a:t>COTAÇÕES</a:t>
          </a:r>
        </a:p>
      </xdr:txBody>
    </xdr:sp>
    <xdr:clientData/>
  </xdr:twoCellAnchor>
  <xdr:twoCellAnchor editAs="absolute">
    <xdr:from>
      <xdr:col>4</xdr:col>
      <xdr:colOff>552450</xdr:colOff>
      <xdr:row>1</xdr:row>
      <xdr:rowOff>112275</xdr:rowOff>
    </xdr:from>
    <xdr:to>
      <xdr:col>6</xdr:col>
      <xdr:colOff>447150</xdr:colOff>
      <xdr:row>2</xdr:row>
      <xdr:rowOff>171675</xdr:rowOff>
    </xdr:to>
    <xdr:sp macro="" textlink="">
      <xdr:nvSpPr>
        <xdr:cNvPr id="12" name="Retângulo: Cantos Arredondados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387D84DF-60C1-4178-BF87-DF7EDD688720}"/>
            </a:ext>
          </a:extLst>
        </xdr:cNvPr>
        <xdr:cNvSpPr/>
      </xdr:nvSpPr>
      <xdr:spPr>
        <a:xfrm>
          <a:off x="2552700" y="340875"/>
          <a:ext cx="1152000" cy="288000"/>
        </a:xfrm>
        <a:prstGeom prst="roundRect">
          <a:avLst/>
        </a:prstGeom>
        <a:solidFill>
          <a:srgbClr val="2D5EA9"/>
        </a:solidFill>
        <a:ln w="12700">
          <a:solidFill>
            <a:srgbClr val="10622F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0">
              <a:solidFill>
                <a:schemeClr val="bg1"/>
              </a:solidFill>
              <a:latin typeface="+mn-lt"/>
              <a:ea typeface="+mn-ea"/>
              <a:cs typeface="+mn-cs"/>
            </a:rPr>
            <a:t>BÔNUS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4322B9D-CCCB-46AA-8A0E-623746DC2592}" name="Tab_Cotação" displayName="Tab_Cotação" ref="B10:K25" totalsRowShown="0" headerRowDxfId="13" dataDxfId="12">
  <autoFilter ref="B10:K25" xr:uid="{A4322B9D-CCCB-46AA-8A0E-623746DC2592}"/>
  <tableColumns count="10">
    <tableColumn id="1" xr3:uid="{CFE139C1-C2AA-44D9-BDBF-3888BC72747F}" name="PRODUTOS" dataDxfId="11"/>
    <tableColumn id="3" xr3:uid="{924B7AF3-F5BB-4CEE-AA42-16007140C7BA}" name="FORNECEDOR 1" dataDxfId="10" dataCellStyle="Moeda"/>
    <tableColumn id="14" xr3:uid="{EC695012-2841-496A-BAC2-6C57FA1A3F2C}" name="FORNECEDOR 2" dataDxfId="9" dataCellStyle="Moeda"/>
    <tableColumn id="17" xr3:uid="{6FF586A6-6425-4CDF-8F07-4B8790000AAA}" name="FORNECEDOR 3" dataDxfId="8" dataCellStyle="Moeda"/>
    <tableColumn id="4" xr3:uid="{6A9A5FAF-8386-4BB3-8FCF-C5B20BF180B4}" name="FORNECEDOR 4" dataDxfId="7" dataCellStyle="Moeda"/>
    <tableColumn id="7" xr3:uid="{7A8F0AE9-DE46-4994-9AAD-6A4C0A2C8C4A}" name="FORNECEDOR 5" dataDxfId="6" dataCellStyle="Moeda"/>
    <tableColumn id="8" xr3:uid="{0E5BDCC8-7AA5-4AA3-A867-AEBE42991BE9}" name="MENOR VALOR" dataDxfId="5" dataCellStyle="Moeda">
      <calculatedColumnFormula>IFERROR(SMALL(Tab_Cotação[[#This Row],[FORNECEDOR 1]:[FORNECEDOR 5]],1),"")</calculatedColumnFormula>
    </tableColumn>
    <tableColumn id="9" xr3:uid="{4B573452-0AB0-4DB9-AF16-F46415BE806C}" name="MAIOR VALOR" dataDxfId="4" dataCellStyle="Moeda">
      <calculatedColumnFormula>IFERROR(LARGE(Tab_Cotação[[#This Row],[FORNECEDOR 1]:[FORNECEDOR 5]],1),"")</calculatedColumnFormula>
    </tableColumn>
    <tableColumn id="10" xr3:uid="{B2AA6404-32A1-40A7-8487-5A46B0DE7E9F}" name="VALOR_x000a_MÉDIO" dataDxfId="3" dataCellStyle="Moeda">
      <calculatedColumnFormula>IFERROR(AVERAGE(Tab_Cotação[[#This Row],[FORNECEDOR 1]:[FORNECEDOR 5]]),"")</calculatedColumnFormula>
    </tableColumn>
    <tableColumn id="20" xr3:uid="{2F100C47-D713-4FA4-9B85-30E016D7321F}" name="QTD COTAÇÕES" dataDxfId="2" dataCellStyle="Moeda">
      <calculatedColumnFormula>COUNTA(Tab_Cotação[[#This Row],[FORNECEDOR 1]:[FORNECEDOR 5]])</calculatedColumnFormula>
    </tableColumn>
  </tableColumns>
  <tableStyleInfo name="TableStyleLight18" showFirstColumn="0" showLastColumn="0" showRowStripes="0" showColumnStripes="0"/>
</table>
</file>

<file path=xl/theme/theme1.xml><?xml version="1.0" encoding="utf-8"?>
<a:theme xmlns:a="http://schemas.openxmlformats.org/drawingml/2006/main" name="Tema do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CF46F-D9D4-4DFD-87FA-4FBB80822BB1}">
  <dimension ref="B1:K25"/>
  <sheetViews>
    <sheetView showGridLines="0" tabSelected="1" zoomScaleNormal="100" workbookViewId="0">
      <pane ySplit="10" topLeftCell="A11" activePane="bottomLeft" state="frozen"/>
      <selection pane="bottomLeft"/>
    </sheetView>
  </sheetViews>
  <sheetFormatPr defaultRowHeight="18" customHeight="1" x14ac:dyDescent="0.25"/>
  <cols>
    <col min="1" max="1" width="1.7109375" style="1" customWidth="1"/>
    <col min="2" max="2" width="30" style="1" customWidth="1"/>
    <col min="3" max="7" width="19.7109375" style="1" customWidth="1"/>
    <col min="8" max="8" width="12.140625" style="1" customWidth="1"/>
    <col min="9" max="9" width="11.5703125" style="1" customWidth="1"/>
    <col min="10" max="10" width="11" style="1" bestFit="1" customWidth="1"/>
    <col min="11" max="11" width="17.7109375" style="1" bestFit="1" customWidth="1"/>
    <col min="12" max="12" width="11.5703125" style="1" customWidth="1"/>
    <col min="13" max="14" width="11" style="1" customWidth="1"/>
    <col min="15" max="15" width="13.85546875" style="1" customWidth="1"/>
    <col min="16" max="16384" width="9.140625" style="1"/>
  </cols>
  <sheetData>
    <row r="1" spans="2:11" s="2" customFormat="1" ht="18" customHeight="1" x14ac:dyDescent="0.25"/>
    <row r="2" spans="2:11" s="2" customFormat="1" ht="18" customHeight="1" x14ac:dyDescent="0.25"/>
    <row r="3" spans="2:11" s="2" customFormat="1" ht="18" customHeight="1" x14ac:dyDescent="0.25"/>
    <row r="4" spans="2:11" s="3" customFormat="1" ht="21.95" customHeight="1" thickBot="1" x14ac:dyDescent="0.3">
      <c r="B4" s="4" t="s">
        <v>31</v>
      </c>
    </row>
    <row r="5" spans="2:11" s="2" customFormat="1" ht="8.1" customHeight="1" thickTop="1" x14ac:dyDescent="0.25"/>
    <row r="6" spans="2:11" ht="18" customHeight="1" x14ac:dyDescent="0.25">
      <c r="B6" s="13" t="s">
        <v>25</v>
      </c>
      <c r="C6" s="28">
        <v>46101</v>
      </c>
      <c r="D6" s="28"/>
    </row>
    <row r="7" spans="2:11" ht="18" customHeight="1" x14ac:dyDescent="0.25">
      <c r="B7" s="27" t="s">
        <v>26</v>
      </c>
      <c r="C7" s="29" t="s">
        <v>32</v>
      </c>
      <c r="D7" s="29"/>
    </row>
    <row r="8" spans="2:11" ht="18" customHeight="1" x14ac:dyDescent="0.25">
      <c r="B8" s="27"/>
      <c r="C8" s="29"/>
      <c r="D8" s="29"/>
    </row>
    <row r="9" spans="2:11" ht="8.1" customHeight="1" x14ac:dyDescent="0.25"/>
    <row r="10" spans="2:11" ht="30" customHeight="1" x14ac:dyDescent="0.25">
      <c r="B10" s="14" t="s">
        <v>0</v>
      </c>
      <c r="C10" s="15" t="s">
        <v>4</v>
      </c>
      <c r="D10" s="15" t="s">
        <v>5</v>
      </c>
      <c r="E10" s="15" t="s">
        <v>6</v>
      </c>
      <c r="F10" s="15" t="s">
        <v>7</v>
      </c>
      <c r="G10" s="15" t="s">
        <v>8</v>
      </c>
      <c r="H10" s="16" t="s">
        <v>1</v>
      </c>
      <c r="I10" s="16" t="s">
        <v>2</v>
      </c>
      <c r="J10" s="16" t="s">
        <v>3</v>
      </c>
      <c r="K10" s="16" t="s">
        <v>24</v>
      </c>
    </row>
    <row r="11" spans="2:11" ht="18" customHeight="1" x14ac:dyDescent="0.25">
      <c r="B11" s="9" t="s">
        <v>9</v>
      </c>
      <c r="C11" s="10">
        <v>2.2999999999999998</v>
      </c>
      <c r="D11" s="10">
        <v>6.8</v>
      </c>
      <c r="E11" s="10">
        <v>10.15</v>
      </c>
      <c r="F11" s="10">
        <v>2.5</v>
      </c>
      <c r="G11" s="10"/>
      <c r="H11" s="11">
        <f>IFERROR(SMALL(Tab_Cotação[[#This Row],[FORNECEDOR 1]:[FORNECEDOR 5]],1),"")</f>
        <v>2.2999999999999998</v>
      </c>
      <c r="I11" s="11">
        <f>IFERROR(LARGE(Tab_Cotação[[#This Row],[FORNECEDOR 1]:[FORNECEDOR 5]],1),"")</f>
        <v>10.15</v>
      </c>
      <c r="J11" s="11">
        <f>IFERROR(AVERAGE(Tab_Cotação[[#This Row],[FORNECEDOR 1]:[FORNECEDOR 5]]),"")</f>
        <v>5.4375</v>
      </c>
      <c r="K11" s="12">
        <f>COUNTA(Tab_Cotação[[#This Row],[FORNECEDOR 1]:[FORNECEDOR 5]])</f>
        <v>4</v>
      </c>
    </row>
    <row r="12" spans="2:11" ht="18" customHeight="1" x14ac:dyDescent="0.25">
      <c r="B12" s="9" t="s">
        <v>10</v>
      </c>
      <c r="C12" s="10">
        <v>1.1000000000000001</v>
      </c>
      <c r="D12" s="10"/>
      <c r="E12" s="10"/>
      <c r="F12" s="10">
        <v>0.9</v>
      </c>
      <c r="G12" s="10"/>
      <c r="H12" s="11">
        <f>IFERROR(SMALL(Tab_Cotação[[#This Row],[FORNECEDOR 1]:[FORNECEDOR 5]],1),"")</f>
        <v>0.9</v>
      </c>
      <c r="I12" s="11">
        <f>IFERROR(LARGE(Tab_Cotação[[#This Row],[FORNECEDOR 1]:[FORNECEDOR 5]],1),"")</f>
        <v>1.1000000000000001</v>
      </c>
      <c r="J12" s="11">
        <f>IFERROR(AVERAGE(Tab_Cotação[[#This Row],[FORNECEDOR 1]:[FORNECEDOR 5]]),"")</f>
        <v>1</v>
      </c>
      <c r="K12" s="12">
        <f>COUNTA(Tab_Cotação[[#This Row],[FORNECEDOR 1]:[FORNECEDOR 5]])</f>
        <v>2</v>
      </c>
    </row>
    <row r="13" spans="2:11" ht="18" customHeight="1" x14ac:dyDescent="0.25">
      <c r="B13" s="9" t="s">
        <v>11</v>
      </c>
      <c r="C13" s="10">
        <v>2.8</v>
      </c>
      <c r="D13" s="10"/>
      <c r="E13" s="10"/>
      <c r="F13" s="10">
        <v>2.5</v>
      </c>
      <c r="G13" s="10"/>
      <c r="H13" s="11">
        <f>IFERROR(SMALL(Tab_Cotação[[#This Row],[FORNECEDOR 1]:[FORNECEDOR 5]],1),"")</f>
        <v>2.5</v>
      </c>
      <c r="I13" s="11">
        <f>IFERROR(LARGE(Tab_Cotação[[#This Row],[FORNECEDOR 1]:[FORNECEDOR 5]],1),"")</f>
        <v>2.8</v>
      </c>
      <c r="J13" s="11">
        <f>IFERROR(AVERAGE(Tab_Cotação[[#This Row],[FORNECEDOR 1]:[FORNECEDOR 5]]),"")</f>
        <v>2.65</v>
      </c>
      <c r="K13" s="12">
        <f>COUNTA(Tab_Cotação[[#This Row],[FORNECEDOR 1]:[FORNECEDOR 5]])</f>
        <v>2</v>
      </c>
    </row>
    <row r="14" spans="2:11" ht="18" customHeight="1" x14ac:dyDescent="0.25">
      <c r="B14" s="9" t="s">
        <v>12</v>
      </c>
      <c r="C14" s="10">
        <v>1.5</v>
      </c>
      <c r="D14" s="10"/>
      <c r="E14" s="10"/>
      <c r="F14" s="10">
        <v>1.5</v>
      </c>
      <c r="G14" s="10"/>
      <c r="H14" s="11">
        <f>IFERROR(SMALL(Tab_Cotação[[#This Row],[FORNECEDOR 1]:[FORNECEDOR 5]],1),"")</f>
        <v>1.5</v>
      </c>
      <c r="I14" s="11">
        <f>IFERROR(LARGE(Tab_Cotação[[#This Row],[FORNECEDOR 1]:[FORNECEDOR 5]],1),"")</f>
        <v>1.5</v>
      </c>
      <c r="J14" s="11">
        <f>IFERROR(AVERAGE(Tab_Cotação[[#This Row],[FORNECEDOR 1]:[FORNECEDOR 5]]),"")</f>
        <v>1.5</v>
      </c>
      <c r="K14" s="12">
        <f>COUNTA(Tab_Cotação[[#This Row],[FORNECEDOR 1]:[FORNECEDOR 5]])</f>
        <v>2</v>
      </c>
    </row>
    <row r="15" spans="2:11" ht="18" customHeight="1" x14ac:dyDescent="0.25">
      <c r="B15" s="9" t="s">
        <v>13</v>
      </c>
      <c r="C15" s="10">
        <v>2</v>
      </c>
      <c r="D15" s="10">
        <v>2.65</v>
      </c>
      <c r="E15" s="10"/>
      <c r="F15" s="10">
        <v>1.8</v>
      </c>
      <c r="G15" s="10"/>
      <c r="H15" s="11">
        <f>IFERROR(SMALL(Tab_Cotação[[#This Row],[FORNECEDOR 1]:[FORNECEDOR 5]],1),"")</f>
        <v>1.8</v>
      </c>
      <c r="I15" s="11">
        <f>IFERROR(LARGE(Tab_Cotação[[#This Row],[FORNECEDOR 1]:[FORNECEDOR 5]],1),"")</f>
        <v>2.65</v>
      </c>
      <c r="J15" s="11">
        <f>IFERROR(AVERAGE(Tab_Cotação[[#This Row],[FORNECEDOR 1]:[FORNECEDOR 5]]),"")</f>
        <v>2.15</v>
      </c>
      <c r="K15" s="12">
        <f>COUNTA(Tab_Cotação[[#This Row],[FORNECEDOR 1]:[FORNECEDOR 5]])</f>
        <v>3</v>
      </c>
    </row>
    <row r="16" spans="2:11" ht="18" customHeight="1" x14ac:dyDescent="0.25">
      <c r="B16" s="9" t="s">
        <v>14</v>
      </c>
      <c r="C16" s="10">
        <v>1.6</v>
      </c>
      <c r="D16" s="10"/>
      <c r="E16" s="10"/>
      <c r="F16" s="10">
        <v>1.8</v>
      </c>
      <c r="G16" s="10"/>
      <c r="H16" s="11">
        <f>IFERROR(SMALL(Tab_Cotação[[#This Row],[FORNECEDOR 1]:[FORNECEDOR 5]],1),"")</f>
        <v>1.6</v>
      </c>
      <c r="I16" s="11">
        <f>IFERROR(LARGE(Tab_Cotação[[#This Row],[FORNECEDOR 1]:[FORNECEDOR 5]],1),"")</f>
        <v>1.8</v>
      </c>
      <c r="J16" s="11">
        <f>IFERROR(AVERAGE(Tab_Cotação[[#This Row],[FORNECEDOR 1]:[FORNECEDOR 5]]),"")</f>
        <v>1.7000000000000002</v>
      </c>
      <c r="K16" s="12">
        <f>COUNTA(Tab_Cotação[[#This Row],[FORNECEDOR 1]:[FORNECEDOR 5]])</f>
        <v>2</v>
      </c>
    </row>
    <row r="17" spans="2:11" ht="18" customHeight="1" x14ac:dyDescent="0.25">
      <c r="B17" s="9" t="s">
        <v>15</v>
      </c>
      <c r="C17" s="10">
        <v>1.6</v>
      </c>
      <c r="D17" s="10"/>
      <c r="E17" s="10"/>
      <c r="F17" s="10">
        <v>1.8</v>
      </c>
      <c r="G17" s="10"/>
      <c r="H17" s="11">
        <f>IFERROR(SMALL(Tab_Cotação[[#This Row],[FORNECEDOR 1]:[FORNECEDOR 5]],1),"")</f>
        <v>1.6</v>
      </c>
      <c r="I17" s="11">
        <f>IFERROR(LARGE(Tab_Cotação[[#This Row],[FORNECEDOR 1]:[FORNECEDOR 5]],1),"")</f>
        <v>1.8</v>
      </c>
      <c r="J17" s="11">
        <f>IFERROR(AVERAGE(Tab_Cotação[[#This Row],[FORNECEDOR 1]:[FORNECEDOR 5]]),"")</f>
        <v>1.7000000000000002</v>
      </c>
      <c r="K17" s="12">
        <f>COUNTA(Tab_Cotação[[#This Row],[FORNECEDOR 1]:[FORNECEDOR 5]])</f>
        <v>2</v>
      </c>
    </row>
    <row r="18" spans="2:11" ht="18" customHeight="1" x14ac:dyDescent="0.25">
      <c r="B18" s="9" t="s">
        <v>16</v>
      </c>
      <c r="C18" s="10">
        <v>1</v>
      </c>
      <c r="D18" s="10"/>
      <c r="E18" s="10"/>
      <c r="F18" s="10">
        <v>0.9</v>
      </c>
      <c r="G18" s="10"/>
      <c r="H18" s="11">
        <f>IFERROR(SMALL(Tab_Cotação[[#This Row],[FORNECEDOR 1]:[FORNECEDOR 5]],1),"")</f>
        <v>0.9</v>
      </c>
      <c r="I18" s="11">
        <f>IFERROR(LARGE(Tab_Cotação[[#This Row],[FORNECEDOR 1]:[FORNECEDOR 5]],1),"")</f>
        <v>1</v>
      </c>
      <c r="J18" s="11">
        <f>IFERROR(AVERAGE(Tab_Cotação[[#This Row],[FORNECEDOR 1]:[FORNECEDOR 5]]),"")</f>
        <v>0.95</v>
      </c>
      <c r="K18" s="12">
        <f>COUNTA(Tab_Cotação[[#This Row],[FORNECEDOR 1]:[FORNECEDOR 5]])</f>
        <v>2</v>
      </c>
    </row>
    <row r="19" spans="2:11" ht="18" customHeight="1" x14ac:dyDescent="0.25">
      <c r="B19" s="9" t="s">
        <v>17</v>
      </c>
      <c r="C19" s="10">
        <v>1.1000000000000001</v>
      </c>
      <c r="D19" s="10"/>
      <c r="E19" s="10"/>
      <c r="F19" s="10">
        <v>0.9</v>
      </c>
      <c r="G19" s="10"/>
      <c r="H19" s="11">
        <f>IFERROR(SMALL(Tab_Cotação[[#This Row],[FORNECEDOR 1]:[FORNECEDOR 5]],1),"")</f>
        <v>0.9</v>
      </c>
      <c r="I19" s="11">
        <f>IFERROR(LARGE(Tab_Cotação[[#This Row],[FORNECEDOR 1]:[FORNECEDOR 5]],1),"")</f>
        <v>1.1000000000000001</v>
      </c>
      <c r="J19" s="11">
        <f>IFERROR(AVERAGE(Tab_Cotação[[#This Row],[FORNECEDOR 1]:[FORNECEDOR 5]]),"")</f>
        <v>1</v>
      </c>
      <c r="K19" s="12">
        <f>COUNTA(Tab_Cotação[[#This Row],[FORNECEDOR 1]:[FORNECEDOR 5]])</f>
        <v>2</v>
      </c>
    </row>
    <row r="20" spans="2:11" ht="18" customHeight="1" x14ac:dyDescent="0.25">
      <c r="B20" s="9" t="s">
        <v>18</v>
      </c>
      <c r="C20" s="10">
        <v>1.5</v>
      </c>
      <c r="D20" s="10"/>
      <c r="E20" s="10"/>
      <c r="F20" s="10">
        <v>1.5</v>
      </c>
      <c r="G20" s="10">
        <v>45</v>
      </c>
      <c r="H20" s="11">
        <f>IFERROR(SMALL(Tab_Cotação[[#This Row],[FORNECEDOR 1]:[FORNECEDOR 5]],1),"")</f>
        <v>1.5</v>
      </c>
      <c r="I20" s="11">
        <f>IFERROR(LARGE(Tab_Cotação[[#This Row],[FORNECEDOR 1]:[FORNECEDOR 5]],1),"")</f>
        <v>45</v>
      </c>
      <c r="J20" s="11">
        <f>IFERROR(AVERAGE(Tab_Cotação[[#This Row],[FORNECEDOR 1]:[FORNECEDOR 5]]),"")</f>
        <v>16</v>
      </c>
      <c r="K20" s="12">
        <f>COUNTA(Tab_Cotação[[#This Row],[FORNECEDOR 1]:[FORNECEDOR 5]])</f>
        <v>3</v>
      </c>
    </row>
    <row r="21" spans="2:11" ht="18" customHeight="1" x14ac:dyDescent="0.25">
      <c r="B21" s="9" t="s">
        <v>19</v>
      </c>
      <c r="C21" s="10">
        <v>1.1000000000000001</v>
      </c>
      <c r="D21" s="10"/>
      <c r="E21" s="10"/>
      <c r="F21" s="10">
        <v>1.2</v>
      </c>
      <c r="G21" s="10"/>
      <c r="H21" s="11">
        <f>IFERROR(SMALL(Tab_Cotação[[#This Row],[FORNECEDOR 1]:[FORNECEDOR 5]],1),"")</f>
        <v>1.1000000000000001</v>
      </c>
      <c r="I21" s="11">
        <f>IFERROR(LARGE(Tab_Cotação[[#This Row],[FORNECEDOR 1]:[FORNECEDOR 5]],1),"")</f>
        <v>1.2</v>
      </c>
      <c r="J21" s="11">
        <f>IFERROR(AVERAGE(Tab_Cotação[[#This Row],[FORNECEDOR 1]:[FORNECEDOR 5]]),"")</f>
        <v>1.1499999999999999</v>
      </c>
      <c r="K21" s="12">
        <f>COUNTA(Tab_Cotação[[#This Row],[FORNECEDOR 1]:[FORNECEDOR 5]])</f>
        <v>2</v>
      </c>
    </row>
    <row r="22" spans="2:11" ht="18" customHeight="1" x14ac:dyDescent="0.25">
      <c r="B22" s="9" t="s">
        <v>20</v>
      </c>
      <c r="C22" s="10">
        <v>1.5</v>
      </c>
      <c r="D22" s="10"/>
      <c r="E22" s="10"/>
      <c r="F22" s="10"/>
      <c r="G22" s="10"/>
      <c r="H22" s="11">
        <f>IFERROR(SMALL(Tab_Cotação[[#This Row],[FORNECEDOR 1]:[FORNECEDOR 5]],1),"")</f>
        <v>1.5</v>
      </c>
      <c r="I22" s="11">
        <f>IFERROR(LARGE(Tab_Cotação[[#This Row],[FORNECEDOR 1]:[FORNECEDOR 5]],1),"")</f>
        <v>1.5</v>
      </c>
      <c r="J22" s="11">
        <f>IFERROR(AVERAGE(Tab_Cotação[[#This Row],[FORNECEDOR 1]:[FORNECEDOR 5]]),"")</f>
        <v>1.5</v>
      </c>
      <c r="K22" s="12">
        <f>COUNTA(Tab_Cotação[[#This Row],[FORNECEDOR 1]:[FORNECEDOR 5]])</f>
        <v>1</v>
      </c>
    </row>
    <row r="23" spans="2:11" ht="18" customHeight="1" x14ac:dyDescent="0.25">
      <c r="B23" s="9" t="s">
        <v>21</v>
      </c>
      <c r="C23" s="10">
        <v>1.95</v>
      </c>
      <c r="D23" s="10"/>
      <c r="E23" s="10"/>
      <c r="F23" s="10">
        <v>2</v>
      </c>
      <c r="G23" s="10">
        <v>24</v>
      </c>
      <c r="H23" s="11">
        <f>IFERROR(SMALL(Tab_Cotação[[#This Row],[FORNECEDOR 1]:[FORNECEDOR 5]],1),"")</f>
        <v>1.95</v>
      </c>
      <c r="I23" s="11">
        <f>IFERROR(LARGE(Tab_Cotação[[#This Row],[FORNECEDOR 1]:[FORNECEDOR 5]],1),"")</f>
        <v>24</v>
      </c>
      <c r="J23" s="11">
        <f>IFERROR(AVERAGE(Tab_Cotação[[#This Row],[FORNECEDOR 1]:[FORNECEDOR 5]]),"")</f>
        <v>9.3166666666666664</v>
      </c>
      <c r="K23" s="12">
        <f>COUNTA(Tab_Cotação[[#This Row],[FORNECEDOR 1]:[FORNECEDOR 5]])</f>
        <v>3</v>
      </c>
    </row>
    <row r="24" spans="2:11" ht="18" customHeight="1" x14ac:dyDescent="0.25">
      <c r="B24" s="9" t="s">
        <v>22</v>
      </c>
      <c r="C24" s="10">
        <v>1.5</v>
      </c>
      <c r="D24" s="10"/>
      <c r="E24" s="10"/>
      <c r="F24" s="10">
        <v>1.5</v>
      </c>
      <c r="G24" s="10"/>
      <c r="H24" s="11">
        <f>IFERROR(SMALL(Tab_Cotação[[#This Row],[FORNECEDOR 1]:[FORNECEDOR 5]],1),"")</f>
        <v>1.5</v>
      </c>
      <c r="I24" s="11">
        <f>IFERROR(LARGE(Tab_Cotação[[#This Row],[FORNECEDOR 1]:[FORNECEDOR 5]],1),"")</f>
        <v>1.5</v>
      </c>
      <c r="J24" s="11">
        <f>IFERROR(AVERAGE(Tab_Cotação[[#This Row],[FORNECEDOR 1]:[FORNECEDOR 5]]),"")</f>
        <v>1.5</v>
      </c>
      <c r="K24" s="12">
        <f>COUNTA(Tab_Cotação[[#This Row],[FORNECEDOR 1]:[FORNECEDOR 5]])</f>
        <v>2</v>
      </c>
    </row>
    <row r="25" spans="2:11" ht="18" customHeight="1" x14ac:dyDescent="0.25">
      <c r="B25" s="9" t="s">
        <v>23</v>
      </c>
      <c r="C25" s="10">
        <v>1.5</v>
      </c>
      <c r="D25" s="10"/>
      <c r="E25" s="10"/>
      <c r="F25" s="10">
        <v>1.5</v>
      </c>
      <c r="G25" s="10"/>
      <c r="H25" s="11">
        <f>IFERROR(SMALL(Tab_Cotação[[#This Row],[FORNECEDOR 1]:[FORNECEDOR 5]],1),"")</f>
        <v>1.5</v>
      </c>
      <c r="I25" s="11">
        <f>IFERROR(LARGE(Tab_Cotação[[#This Row],[FORNECEDOR 1]:[FORNECEDOR 5]],1),"")</f>
        <v>1.5</v>
      </c>
      <c r="J25" s="11">
        <f>IFERROR(AVERAGE(Tab_Cotação[[#This Row],[FORNECEDOR 1]:[FORNECEDOR 5]]),"")</f>
        <v>1.5</v>
      </c>
      <c r="K25" s="12">
        <f>COUNTA(Tab_Cotação[[#This Row],[FORNECEDOR 1]:[FORNECEDOR 5]])</f>
        <v>2</v>
      </c>
    </row>
  </sheetData>
  <mergeCells count="3">
    <mergeCell ref="B7:B8"/>
    <mergeCell ref="C6:D6"/>
    <mergeCell ref="C7:D8"/>
  </mergeCells>
  <phoneticPr fontId="4" type="noConversion"/>
  <conditionalFormatting sqref="C11:G25">
    <cfRule type="expression" dxfId="1" priority="17">
      <formula>AND(C11&lt;&gt;"",C11=MAX($C11:$G11))</formula>
    </cfRule>
    <cfRule type="expression" dxfId="0" priority="18">
      <formula>AND(C11&lt;&gt;"",C11=MIN($C11:$G11))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B89F5-18A7-4B44-BB52-829F4A56C6B7}">
  <dimension ref="B4:C14"/>
  <sheetViews>
    <sheetView showGridLines="0" workbookViewId="0">
      <pane ySplit="4" topLeftCell="A5" activePane="bottomLeft" state="frozen"/>
      <selection pane="bottomLeft" activeCell="B6" sqref="B6"/>
    </sheetView>
  </sheetViews>
  <sheetFormatPr defaultRowHeight="18" customHeight="1" x14ac:dyDescent="0.25"/>
  <cols>
    <col min="1" max="1" width="1.7109375" style="2" customWidth="1"/>
    <col min="2" max="2" width="34.5703125" style="2" customWidth="1"/>
    <col min="3" max="3" width="17.7109375" style="2" customWidth="1"/>
    <col min="4" max="16384" width="9.140625" style="2"/>
  </cols>
  <sheetData>
    <row r="4" spans="2:3" s="3" customFormat="1" ht="21.95" customHeight="1" thickBot="1" x14ac:dyDescent="0.3">
      <c r="B4" s="4" t="s">
        <v>51</v>
      </c>
    </row>
    <row r="5" spans="2:3" ht="8.1" customHeight="1" thickTop="1" x14ac:dyDescent="0.25"/>
    <row r="6" spans="2:3" ht="18" customHeight="1" x14ac:dyDescent="0.25">
      <c r="B6" s="5" t="s">
        <v>30</v>
      </c>
    </row>
    <row r="8" spans="2:3" ht="23.25" customHeight="1" x14ac:dyDescent="0.25">
      <c r="B8" s="8" t="s">
        <v>27</v>
      </c>
      <c r="C8" s="6">
        <f>COUNTA(Tab_Cotação[PRODUTOS])</f>
        <v>15</v>
      </c>
    </row>
    <row r="11" spans="2:3" ht="23.25" customHeight="1" x14ac:dyDescent="0.25">
      <c r="B11" s="8" t="s">
        <v>28</v>
      </c>
      <c r="C11" s="6">
        <f>SUM(Tab_Cotação[QTD COTAÇÕES])</f>
        <v>34</v>
      </c>
    </row>
    <row r="14" spans="2:3" ht="23.25" customHeight="1" x14ac:dyDescent="0.25">
      <c r="B14" s="8" t="s">
        <v>29</v>
      </c>
      <c r="C14" s="7">
        <f>IFERROR(C11/C8,0)</f>
        <v>2.2666666666666666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643B1-94EE-45A9-B757-77CA7C56C56F}">
  <dimension ref="A1:AR122"/>
  <sheetViews>
    <sheetView showGridLines="0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1.7109375" style="2" customWidth="1"/>
    <col min="2" max="9" width="9.42578125" style="2" customWidth="1"/>
    <col min="10" max="10" width="12.7109375" style="2" customWidth="1"/>
    <col min="11" max="18" width="9.42578125" style="2" customWidth="1"/>
    <col min="19" max="16384" width="9.140625" style="2"/>
  </cols>
  <sheetData>
    <row r="1" spans="1:44" ht="18" customHeight="1" x14ac:dyDescent="0.25"/>
    <row r="2" spans="1:44" ht="18" customHeight="1" x14ac:dyDescent="0.25"/>
    <row r="3" spans="1:44" ht="18" customHeight="1" x14ac:dyDescent="0.25"/>
    <row r="4" spans="1:44" s="3" customFormat="1" ht="21.95" customHeight="1" thickBot="1" x14ac:dyDescent="0.3">
      <c r="B4" s="4" t="s">
        <v>50</v>
      </c>
    </row>
    <row r="5" spans="1:44" ht="8.1" customHeight="1" thickTop="1" thickBot="1" x14ac:dyDescent="0.3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</row>
    <row r="6" spans="1:44" ht="8.1" customHeight="1" x14ac:dyDescent="0.25">
      <c r="A6" s="17"/>
      <c r="B6" s="18"/>
      <c r="C6" s="19"/>
      <c r="D6" s="19"/>
      <c r="E6" s="19"/>
      <c r="F6" s="19"/>
      <c r="G6" s="19"/>
      <c r="H6" s="19"/>
      <c r="I6" s="20"/>
      <c r="J6" s="17"/>
      <c r="K6" s="18"/>
      <c r="L6" s="19"/>
      <c r="M6" s="19"/>
      <c r="N6" s="19"/>
      <c r="O6" s="19"/>
      <c r="P6" s="19"/>
      <c r="Q6" s="19"/>
      <c r="R6" s="20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</row>
    <row r="7" spans="1:44" ht="22.5" customHeight="1" x14ac:dyDescent="0.25">
      <c r="A7" s="17"/>
      <c r="B7" s="96" t="s">
        <v>33</v>
      </c>
      <c r="C7" s="97"/>
      <c r="D7" s="97"/>
      <c r="E7" s="97"/>
      <c r="F7" s="97"/>
      <c r="G7" s="97"/>
      <c r="H7" s="97"/>
      <c r="I7" s="98"/>
      <c r="J7" s="17"/>
      <c r="K7" s="96" t="s">
        <v>34</v>
      </c>
      <c r="L7" s="97"/>
      <c r="M7" s="97"/>
      <c r="N7" s="97"/>
      <c r="O7" s="97"/>
      <c r="P7" s="97"/>
      <c r="Q7" s="97"/>
      <c r="R7" s="98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</row>
    <row r="8" spans="1:44" ht="18" customHeight="1" x14ac:dyDescent="0.25">
      <c r="A8" s="17"/>
      <c r="B8" s="90"/>
      <c r="C8" s="91"/>
      <c r="D8" s="91"/>
      <c r="E8" s="91"/>
      <c r="F8" s="91"/>
      <c r="G8" s="91"/>
      <c r="H8" s="91"/>
      <c r="I8" s="92"/>
      <c r="J8" s="17"/>
      <c r="K8" s="90"/>
      <c r="L8" s="91"/>
      <c r="M8" s="91"/>
      <c r="N8" s="91"/>
      <c r="O8" s="91"/>
      <c r="P8" s="91"/>
      <c r="Q8" s="91"/>
      <c r="R8" s="92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</row>
    <row r="9" spans="1:44" ht="18" customHeight="1" x14ac:dyDescent="0.25">
      <c r="A9" s="17"/>
      <c r="B9" s="84" t="s">
        <v>35</v>
      </c>
      <c r="C9" s="85"/>
      <c r="D9" s="85"/>
      <c r="E9" s="85"/>
      <c r="F9" s="85"/>
      <c r="G9" s="85"/>
      <c r="H9" s="85"/>
      <c r="I9" s="86"/>
      <c r="J9" s="17"/>
      <c r="K9" s="84" t="s">
        <v>36</v>
      </c>
      <c r="L9" s="85"/>
      <c r="M9" s="85"/>
      <c r="N9" s="85"/>
      <c r="O9" s="85"/>
      <c r="P9" s="85"/>
      <c r="Q9" s="85"/>
      <c r="R9" s="86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</row>
    <row r="10" spans="1:44" ht="40.5" customHeight="1" x14ac:dyDescent="0.25">
      <c r="A10" s="17"/>
      <c r="B10" s="81" t="s">
        <v>37</v>
      </c>
      <c r="C10" s="82"/>
      <c r="D10" s="82"/>
      <c r="E10" s="82"/>
      <c r="F10" s="82"/>
      <c r="G10" s="82"/>
      <c r="H10" s="82"/>
      <c r="I10" s="83"/>
      <c r="J10" s="17"/>
      <c r="K10" s="84" t="s">
        <v>38</v>
      </c>
      <c r="L10" s="85"/>
      <c r="M10" s="85"/>
      <c r="N10" s="85"/>
      <c r="O10" s="85"/>
      <c r="P10" s="85"/>
      <c r="Q10" s="85"/>
      <c r="R10" s="86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</row>
    <row r="11" spans="1:44" ht="5.0999999999999996" customHeight="1" x14ac:dyDescent="0.25">
      <c r="A11" s="17"/>
      <c r="B11" s="87"/>
      <c r="C11" s="88"/>
      <c r="D11" s="88"/>
      <c r="E11" s="88"/>
      <c r="F11" s="88"/>
      <c r="G11" s="88"/>
      <c r="H11" s="88"/>
      <c r="I11" s="89"/>
      <c r="J11" s="17"/>
      <c r="K11" s="90"/>
      <c r="L11" s="91"/>
      <c r="M11" s="91"/>
      <c r="N11" s="91"/>
      <c r="O11" s="91"/>
      <c r="P11" s="91"/>
      <c r="Q11" s="91"/>
      <c r="R11" s="92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</row>
    <row r="12" spans="1:44" ht="39" customHeight="1" x14ac:dyDescent="0.25">
      <c r="A12" s="17"/>
      <c r="B12" s="72" t="s">
        <v>39</v>
      </c>
      <c r="C12" s="73"/>
      <c r="D12" s="73"/>
      <c r="E12" s="73"/>
      <c r="F12" s="73"/>
      <c r="G12" s="73"/>
      <c r="H12" s="73"/>
      <c r="I12" s="74"/>
      <c r="J12" s="17"/>
      <c r="K12" s="93" t="s">
        <v>40</v>
      </c>
      <c r="L12" s="94"/>
      <c r="M12" s="94"/>
      <c r="N12" s="94"/>
      <c r="O12" s="94"/>
      <c r="P12" s="94"/>
      <c r="Q12" s="94"/>
      <c r="R12" s="95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</row>
    <row r="13" spans="1:44" ht="5.0999999999999996" customHeight="1" x14ac:dyDescent="0.25">
      <c r="A13" s="17"/>
      <c r="B13" s="21"/>
      <c r="C13" s="22"/>
      <c r="D13" s="22"/>
      <c r="E13" s="22"/>
      <c r="F13" s="22"/>
      <c r="G13" s="22"/>
      <c r="H13" s="22"/>
      <c r="I13" s="23"/>
      <c r="J13" s="17"/>
      <c r="K13" s="24"/>
      <c r="L13" s="25"/>
      <c r="M13" s="25"/>
      <c r="N13" s="25"/>
      <c r="O13" s="25"/>
      <c r="P13" s="25"/>
      <c r="Q13" s="25"/>
      <c r="R13" s="26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</row>
    <row r="14" spans="1:44" ht="18" customHeight="1" x14ac:dyDescent="0.25">
      <c r="A14" s="17"/>
      <c r="B14" s="34" t="s">
        <v>41</v>
      </c>
      <c r="C14" s="35"/>
      <c r="D14" s="35"/>
      <c r="E14" s="35"/>
      <c r="F14" s="60"/>
      <c r="G14" s="60"/>
      <c r="H14" s="60"/>
      <c r="I14" s="61"/>
      <c r="J14" s="17"/>
      <c r="K14" s="66" t="s">
        <v>42</v>
      </c>
      <c r="L14" s="67"/>
      <c r="M14" s="67"/>
      <c r="N14" s="67"/>
      <c r="O14" s="67"/>
      <c r="P14" s="67"/>
      <c r="Q14" s="67"/>
      <c r="R14" s="68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</row>
    <row r="15" spans="1:44" ht="21" customHeight="1" x14ac:dyDescent="0.25">
      <c r="A15" s="17"/>
      <c r="B15" s="37"/>
      <c r="C15" s="38"/>
      <c r="D15" s="38"/>
      <c r="E15" s="38"/>
      <c r="F15" s="62"/>
      <c r="G15" s="62"/>
      <c r="H15" s="62"/>
      <c r="I15" s="63"/>
      <c r="J15" s="17"/>
      <c r="K15" s="69" t="s">
        <v>43</v>
      </c>
      <c r="L15" s="70"/>
      <c r="M15" s="70"/>
      <c r="N15" s="70"/>
      <c r="O15" s="70"/>
      <c r="P15" s="70"/>
      <c r="Q15" s="70"/>
      <c r="R15" s="71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</row>
    <row r="16" spans="1:44" ht="18" customHeight="1" x14ac:dyDescent="0.25">
      <c r="A16" s="17"/>
      <c r="B16" s="37"/>
      <c r="C16" s="38"/>
      <c r="D16" s="38"/>
      <c r="E16" s="38"/>
      <c r="F16" s="62"/>
      <c r="G16" s="62"/>
      <c r="H16" s="62"/>
      <c r="I16" s="63"/>
      <c r="J16" s="17"/>
      <c r="K16" s="69" t="s">
        <v>44</v>
      </c>
      <c r="L16" s="70"/>
      <c r="M16" s="70"/>
      <c r="N16" s="70"/>
      <c r="O16" s="70"/>
      <c r="P16" s="70"/>
      <c r="Q16" s="70"/>
      <c r="R16" s="71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</row>
    <row r="17" spans="1:44" ht="18" customHeight="1" x14ac:dyDescent="0.25">
      <c r="A17" s="17"/>
      <c r="B17" s="37"/>
      <c r="C17" s="38"/>
      <c r="D17" s="38"/>
      <c r="E17" s="38"/>
      <c r="F17" s="62"/>
      <c r="G17" s="62"/>
      <c r="H17" s="62"/>
      <c r="I17" s="63"/>
      <c r="J17" s="17"/>
      <c r="K17" s="69" t="s">
        <v>45</v>
      </c>
      <c r="L17" s="70"/>
      <c r="M17" s="70"/>
      <c r="N17" s="70"/>
      <c r="O17" s="70"/>
      <c r="P17" s="70"/>
      <c r="Q17" s="70"/>
      <c r="R17" s="71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</row>
    <row r="18" spans="1:44" ht="33" customHeight="1" x14ac:dyDescent="0.25">
      <c r="A18" s="17"/>
      <c r="B18" s="58"/>
      <c r="C18" s="59"/>
      <c r="D18" s="59"/>
      <c r="E18" s="59"/>
      <c r="F18" s="64"/>
      <c r="G18" s="64"/>
      <c r="H18" s="64"/>
      <c r="I18" s="65"/>
      <c r="J18" s="17"/>
      <c r="K18" s="72" t="s">
        <v>46</v>
      </c>
      <c r="L18" s="73"/>
      <c r="M18" s="73"/>
      <c r="N18" s="73"/>
      <c r="O18" s="73"/>
      <c r="P18" s="73"/>
      <c r="Q18" s="73"/>
      <c r="R18" s="74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</row>
    <row r="19" spans="1:44" ht="21" customHeight="1" x14ac:dyDescent="0.25">
      <c r="A19" s="17"/>
      <c r="B19" s="78" t="s">
        <v>47</v>
      </c>
      <c r="C19" s="79"/>
      <c r="D19" s="79"/>
      <c r="E19" s="79"/>
      <c r="F19" s="79"/>
      <c r="G19" s="79"/>
      <c r="H19" s="79"/>
      <c r="I19" s="80"/>
      <c r="J19" s="17"/>
      <c r="K19" s="75"/>
      <c r="L19" s="76"/>
      <c r="M19" s="76"/>
      <c r="N19" s="76"/>
      <c r="O19" s="76"/>
      <c r="P19" s="76"/>
      <c r="Q19" s="76"/>
      <c r="R19" s="7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</row>
    <row r="20" spans="1:44" ht="18" customHeight="1" x14ac:dyDescent="0.25">
      <c r="A20" s="17"/>
      <c r="B20" s="31" t="s">
        <v>48</v>
      </c>
      <c r="C20" s="32"/>
      <c r="D20" s="32"/>
      <c r="E20" s="32"/>
      <c r="F20" s="32"/>
      <c r="G20" s="32"/>
      <c r="H20" s="32"/>
      <c r="I20" s="33"/>
      <c r="J20" s="17"/>
      <c r="K20" s="34" t="s">
        <v>49</v>
      </c>
      <c r="L20" s="35"/>
      <c r="M20" s="35"/>
      <c r="N20" s="35"/>
      <c r="O20" s="35"/>
      <c r="P20" s="35"/>
      <c r="Q20" s="35"/>
      <c r="R20" s="36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</row>
    <row r="21" spans="1:44" ht="21" customHeight="1" x14ac:dyDescent="0.25">
      <c r="A21" s="17"/>
      <c r="B21" s="31"/>
      <c r="C21" s="32"/>
      <c r="D21" s="32"/>
      <c r="E21" s="32"/>
      <c r="F21" s="32"/>
      <c r="G21" s="32"/>
      <c r="H21" s="32"/>
      <c r="I21" s="33"/>
      <c r="J21" s="17"/>
      <c r="K21" s="37"/>
      <c r="L21" s="38"/>
      <c r="M21" s="38"/>
      <c r="N21" s="38"/>
      <c r="O21" s="38"/>
      <c r="P21" s="38"/>
      <c r="Q21" s="38"/>
      <c r="R21" s="39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</row>
    <row r="22" spans="1:44" ht="29.25" customHeight="1" x14ac:dyDescent="0.25">
      <c r="A22" s="17"/>
      <c r="B22" s="40"/>
      <c r="C22" s="41"/>
      <c r="D22" s="41"/>
      <c r="E22" s="41"/>
      <c r="F22" s="41"/>
      <c r="G22" s="41"/>
      <c r="H22" s="41"/>
      <c r="I22" s="42"/>
      <c r="J22" s="17"/>
      <c r="K22" s="49"/>
      <c r="L22" s="50"/>
      <c r="M22" s="50"/>
      <c r="N22" s="50"/>
      <c r="O22" s="50"/>
      <c r="P22" s="50"/>
      <c r="Q22" s="50"/>
      <c r="R22" s="51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</row>
    <row r="23" spans="1:44" ht="24" customHeight="1" x14ac:dyDescent="0.25">
      <c r="A23" s="17"/>
      <c r="B23" s="43"/>
      <c r="C23" s="44"/>
      <c r="D23" s="44"/>
      <c r="E23" s="44"/>
      <c r="F23" s="44"/>
      <c r="G23" s="44"/>
      <c r="H23" s="44"/>
      <c r="I23" s="45"/>
      <c r="J23" s="17"/>
      <c r="K23" s="52"/>
      <c r="L23" s="53"/>
      <c r="M23" s="53"/>
      <c r="N23" s="53"/>
      <c r="O23" s="53"/>
      <c r="P23" s="53"/>
      <c r="Q23" s="53"/>
      <c r="R23" s="54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</row>
    <row r="24" spans="1:44" ht="24" customHeight="1" thickBot="1" x14ac:dyDescent="0.3">
      <c r="A24" s="17"/>
      <c r="B24" s="46"/>
      <c r="C24" s="47"/>
      <c r="D24" s="47"/>
      <c r="E24" s="47"/>
      <c r="F24" s="47"/>
      <c r="G24" s="47"/>
      <c r="H24" s="47"/>
      <c r="I24" s="48"/>
      <c r="J24" s="17"/>
      <c r="K24" s="55"/>
      <c r="L24" s="56"/>
      <c r="M24" s="56"/>
      <c r="N24" s="56"/>
      <c r="O24" s="56"/>
      <c r="P24" s="56"/>
      <c r="Q24" s="56"/>
      <c r="R24" s="5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</row>
    <row r="25" spans="1:44" ht="18" customHeight="1" x14ac:dyDescent="0.25">
      <c r="A25" s="17"/>
      <c r="B25" s="30"/>
      <c r="C25" s="30"/>
      <c r="D25" s="30"/>
      <c r="E25" s="30"/>
      <c r="F25" s="30"/>
      <c r="G25" s="30"/>
      <c r="H25" s="30"/>
      <c r="I25" s="30"/>
      <c r="J25" s="17"/>
      <c r="K25" s="30"/>
      <c r="L25" s="30"/>
      <c r="M25" s="30"/>
      <c r="N25" s="30"/>
      <c r="O25" s="30"/>
      <c r="P25" s="30"/>
      <c r="Q25" s="30"/>
      <c r="R25" s="30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</row>
    <row r="26" spans="1:44" ht="18" customHeight="1" x14ac:dyDescent="0.25">
      <c r="A26" s="17"/>
      <c r="B26" s="30"/>
      <c r="C26" s="30"/>
      <c r="D26" s="30"/>
      <c r="E26" s="30"/>
      <c r="F26" s="30"/>
      <c r="G26" s="30"/>
      <c r="H26" s="30"/>
      <c r="I26" s="30"/>
      <c r="J26" s="17"/>
      <c r="K26" s="30"/>
      <c r="L26" s="30"/>
      <c r="M26" s="30"/>
      <c r="N26" s="30"/>
      <c r="O26" s="30"/>
      <c r="P26" s="30"/>
      <c r="Q26" s="30"/>
      <c r="R26" s="30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</row>
    <row r="27" spans="1:44" ht="18" customHeight="1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</row>
    <row r="28" spans="1:44" ht="18" customHeight="1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</row>
    <row r="29" spans="1:44" ht="18" customHeight="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</row>
    <row r="30" spans="1:44" ht="18" customHeight="1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</row>
    <row r="31" spans="1:44" ht="18" customHeight="1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</row>
    <row r="32" spans="1:44" ht="18" customHeight="1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</row>
    <row r="33" spans="1:44" ht="18" customHeight="1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</row>
    <row r="34" spans="1:44" ht="18" customHeight="1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</row>
    <row r="35" spans="1:44" ht="18" customHeight="1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</row>
    <row r="36" spans="1:44" ht="18" customHeight="1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</row>
    <row r="37" spans="1:44" ht="18" customHeight="1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</row>
    <row r="38" spans="1:44" ht="18" customHeight="1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</row>
    <row r="39" spans="1:44" ht="18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</row>
    <row r="40" spans="1:44" ht="18" customHeight="1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</row>
    <row r="41" spans="1:44" ht="18" customHeight="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</row>
    <row r="42" spans="1:44" ht="18" customHeight="1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</row>
    <row r="43" spans="1:44" ht="18" customHeight="1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</row>
    <row r="44" spans="1:44" ht="18" customHeight="1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</row>
    <row r="45" spans="1:44" ht="18" customHeight="1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</row>
    <row r="46" spans="1:44" ht="18" customHeight="1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</row>
    <row r="47" spans="1:44" ht="18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</row>
    <row r="48" spans="1:44" ht="18" customHeight="1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</row>
    <row r="49" spans="1:44" ht="18" customHeigh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</row>
    <row r="50" spans="1:44" ht="18" customHeight="1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</row>
    <row r="51" spans="1:44" ht="18" customHeight="1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</row>
    <row r="52" spans="1:44" ht="18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</row>
    <row r="53" spans="1:44" ht="18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</row>
    <row r="54" spans="1:44" ht="18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</row>
    <row r="55" spans="1:44" ht="18" customHeight="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</row>
    <row r="56" spans="1:44" ht="18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</row>
    <row r="57" spans="1:44" ht="18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</row>
    <row r="58" spans="1:44" ht="18" customHeight="1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</row>
    <row r="59" spans="1:44" ht="18" customHeight="1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</row>
    <row r="60" spans="1:44" ht="18" customHeight="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</row>
    <row r="61" spans="1:44" ht="18" customHeight="1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</row>
    <row r="62" spans="1:44" ht="18" customHeight="1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</row>
    <row r="63" spans="1:44" ht="18" customHeight="1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</row>
    <row r="64" spans="1:44" ht="18" customHeight="1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</row>
    <row r="65" spans="1:44" ht="18" customHeight="1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</row>
    <row r="66" spans="1:44" ht="18" customHeight="1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</row>
    <row r="67" spans="1:44" ht="18" customHeight="1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</row>
    <row r="68" spans="1:44" ht="18" customHeight="1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</row>
    <row r="69" spans="1:44" ht="18" customHeight="1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</row>
    <row r="70" spans="1:44" ht="18" customHeight="1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</row>
    <row r="71" spans="1:44" ht="18" customHeight="1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</row>
    <row r="72" spans="1:44" ht="18" customHeight="1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</row>
    <row r="73" spans="1:44" ht="18" customHeight="1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</row>
    <row r="74" spans="1:44" ht="18" customHeight="1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</row>
    <row r="75" spans="1:44" ht="18" customHeight="1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</row>
    <row r="76" spans="1:44" ht="18" customHeight="1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</row>
    <row r="77" spans="1:44" ht="18" customHeight="1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</row>
    <row r="78" spans="1:44" ht="18" customHeight="1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</row>
    <row r="79" spans="1:44" ht="18" customHeight="1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</row>
    <row r="80" spans="1:44" ht="18" customHeight="1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</row>
    <row r="81" spans="1:44" ht="18" customHeight="1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</row>
    <row r="82" spans="1:44" ht="18" customHeight="1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</row>
    <row r="83" spans="1:44" ht="18" customHeight="1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</row>
    <row r="84" spans="1:44" ht="18" customHeight="1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</row>
    <row r="85" spans="1:44" ht="18" customHeight="1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</row>
    <row r="86" spans="1:44" ht="18" customHeight="1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</row>
    <row r="87" spans="1:44" ht="18" customHeight="1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</row>
    <row r="88" spans="1:44" ht="18" customHeight="1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</row>
    <row r="89" spans="1:44" ht="18" customHeight="1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</row>
    <row r="90" spans="1:44" ht="18" customHeight="1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</row>
    <row r="91" spans="1:44" ht="18" customHeight="1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</row>
    <row r="92" spans="1:44" ht="18" customHeight="1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</row>
    <row r="93" spans="1:44" ht="18" customHeight="1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</row>
    <row r="94" spans="1:44" ht="18" customHeight="1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</row>
    <row r="95" spans="1:44" ht="18" customHeight="1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</row>
    <row r="96" spans="1:44" ht="18" customHeight="1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</row>
    <row r="97" spans="1:44" ht="18" customHeight="1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</row>
    <row r="98" spans="1:44" ht="18" customHeight="1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</row>
    <row r="99" spans="1:44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</row>
    <row r="100" spans="1:44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</row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</sheetData>
  <mergeCells count="28">
    <mergeCell ref="B7:I7"/>
    <mergeCell ref="K7:R7"/>
    <mergeCell ref="B8:I8"/>
    <mergeCell ref="K8:R8"/>
    <mergeCell ref="B9:I9"/>
    <mergeCell ref="K9:R9"/>
    <mergeCell ref="B10:I10"/>
    <mergeCell ref="K10:R10"/>
    <mergeCell ref="B11:I11"/>
    <mergeCell ref="K11:R11"/>
    <mergeCell ref="B12:I12"/>
    <mergeCell ref="K12:R12"/>
    <mergeCell ref="B14:E18"/>
    <mergeCell ref="F14:I18"/>
    <mergeCell ref="K14:R14"/>
    <mergeCell ref="K15:R15"/>
    <mergeCell ref="K16:R16"/>
    <mergeCell ref="K17:R17"/>
    <mergeCell ref="K18:R19"/>
    <mergeCell ref="B19:I19"/>
    <mergeCell ref="B26:I26"/>
    <mergeCell ref="K26:R26"/>
    <mergeCell ref="B20:I21"/>
    <mergeCell ref="K20:R21"/>
    <mergeCell ref="B22:I24"/>
    <mergeCell ref="K22:R24"/>
    <mergeCell ref="B25:I25"/>
    <mergeCell ref="K25:R2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COTAÇÃO</vt:lpstr>
      <vt:lpstr>AUXILIAR</vt:lpstr>
      <vt:lpstr>BÔNUS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Silva</dc:creator>
  <cp:lastModifiedBy>Rafael Silva</cp:lastModifiedBy>
  <dcterms:created xsi:type="dcterms:W3CDTF">2024-07-10T12:49:39Z</dcterms:created>
  <dcterms:modified xsi:type="dcterms:W3CDTF">2026-03-25T13:51:15Z</dcterms:modified>
</cp:coreProperties>
</file>